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9095" windowHeight="8910" activeTab="0"/>
  </bookViews>
  <sheets>
    <sheet name="CS Fit" sheetId="1" r:id="rId1"/>
    <sheet name="Data" sheetId="2" r:id="rId2"/>
    <sheet name="work" sheetId="3" r:id="rId3"/>
  </sheets>
  <definedNames>
    <definedName name="kmatrix">'Data'!$B$5:$J$90</definedName>
    <definedName name="yvector">'work'!$G$4:$G$12</definedName>
  </definedNames>
  <calcPr fullCalcOnLoad="1"/>
</workbook>
</file>

<file path=xl/comments2.xml><?xml version="1.0" encoding="utf-8"?>
<comments xmlns="http://schemas.openxmlformats.org/spreadsheetml/2006/main">
  <authors>
    <author>Carl Schmertmann</author>
  </authors>
  <commentList>
    <comment ref="L4" authorId="0">
      <text>
        <r>
          <rPr>
            <b/>
            <sz val="10"/>
            <rFont val="Tahoma"/>
            <family val="0"/>
          </rPr>
          <t>Carl Schmertmann:</t>
        </r>
        <r>
          <rPr>
            <sz val="10"/>
            <rFont val="Tahoma"/>
            <family val="0"/>
          </rPr>
          <t xml:space="preserve">
This calculation is intentionally inefficient, in order to demonstrate the elementary arithmetic.  This f* column can be also be calculated with a single array formula {=MMULT(Kmatrix,yvector}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<sst xmlns="http://schemas.openxmlformats.org/spreadsheetml/2006/main" count="19" uniqueCount="19">
  <si>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and age grid {12.25, 12.75, …, 54.75}</t>
  </si>
  <si>
    <t xml:space="preserve">K Matrix for g=9 age groups {10-14, 15-19, …, 50-54} </t>
  </si>
  <si>
    <t>x</t>
  </si>
  <si>
    <t>f*(x)</t>
  </si>
  <si>
    <t xml:space="preserve">Interpolated Fertility </t>
  </si>
  <si>
    <t>y1*K[1]</t>
  </si>
  <si>
    <t>y2*K[2]</t>
  </si>
  <si>
    <t>y3*K[3]</t>
  </si>
  <si>
    <t>y4*K[4]</t>
  </si>
  <si>
    <t>y5*K[5]</t>
  </si>
  <si>
    <t>y6*K[6]</t>
  </si>
  <si>
    <t>y7*K[7]</t>
  </si>
  <si>
    <t>y8*K[8]</t>
  </si>
  <si>
    <t>y9*K[9]</t>
  </si>
  <si>
    <t>low</t>
  </si>
  <si>
    <t>high</t>
  </si>
  <si>
    <t>index</t>
  </si>
  <si>
    <t>value</t>
  </si>
  <si>
    <t>Constuct a y vector based on user scrollbars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</si>
</sst>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.00000"/>
    <numFmt numFmtId="169" formatCode=".0000"/>
    <numFmt numFmtId="170" formatCode=".00"/>
    <numFmt numFmtId="171" formatCode=".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9" fontId="0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Click the controls to change the 5fx data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0525"/>
          <c:w val="0.9787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f*(x)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Data!$K$5:$K$90</c:f>
              <c:numCache>
                <c:ptCount val="86"/>
                <c:pt idx="0">
                  <c:v>12.25</c:v>
                </c:pt>
                <c:pt idx="1">
                  <c:v>12.75</c:v>
                </c:pt>
                <c:pt idx="2">
                  <c:v>13.25</c:v>
                </c:pt>
                <c:pt idx="3">
                  <c:v>13.75</c:v>
                </c:pt>
                <c:pt idx="4">
                  <c:v>14.25</c:v>
                </c:pt>
                <c:pt idx="5">
                  <c:v>14.75</c:v>
                </c:pt>
                <c:pt idx="6">
                  <c:v>15.25</c:v>
                </c:pt>
                <c:pt idx="7">
                  <c:v>15.75</c:v>
                </c:pt>
                <c:pt idx="8">
                  <c:v>16.25</c:v>
                </c:pt>
                <c:pt idx="9">
                  <c:v>16.75</c:v>
                </c:pt>
                <c:pt idx="10">
                  <c:v>17.25</c:v>
                </c:pt>
                <c:pt idx="11">
                  <c:v>17.75</c:v>
                </c:pt>
                <c:pt idx="12">
                  <c:v>18.25</c:v>
                </c:pt>
                <c:pt idx="13">
                  <c:v>18.75</c:v>
                </c:pt>
                <c:pt idx="14">
                  <c:v>19.25</c:v>
                </c:pt>
                <c:pt idx="15">
                  <c:v>19.75</c:v>
                </c:pt>
                <c:pt idx="16">
                  <c:v>20.25</c:v>
                </c:pt>
                <c:pt idx="17">
                  <c:v>20.75</c:v>
                </c:pt>
                <c:pt idx="18">
                  <c:v>21.25</c:v>
                </c:pt>
                <c:pt idx="19">
                  <c:v>21.75</c:v>
                </c:pt>
                <c:pt idx="20">
                  <c:v>22.25</c:v>
                </c:pt>
                <c:pt idx="21">
                  <c:v>22.75</c:v>
                </c:pt>
                <c:pt idx="22">
                  <c:v>23.25</c:v>
                </c:pt>
                <c:pt idx="23">
                  <c:v>23.75</c:v>
                </c:pt>
                <c:pt idx="24">
                  <c:v>24.25</c:v>
                </c:pt>
                <c:pt idx="25">
                  <c:v>24.75</c:v>
                </c:pt>
                <c:pt idx="26">
                  <c:v>25.25</c:v>
                </c:pt>
                <c:pt idx="27">
                  <c:v>25.75</c:v>
                </c:pt>
                <c:pt idx="28">
                  <c:v>26.25</c:v>
                </c:pt>
                <c:pt idx="29">
                  <c:v>26.75</c:v>
                </c:pt>
                <c:pt idx="30">
                  <c:v>27.25</c:v>
                </c:pt>
                <c:pt idx="31">
                  <c:v>27.75</c:v>
                </c:pt>
                <c:pt idx="32">
                  <c:v>28.25</c:v>
                </c:pt>
                <c:pt idx="33">
                  <c:v>28.75</c:v>
                </c:pt>
                <c:pt idx="34">
                  <c:v>29.25</c:v>
                </c:pt>
                <c:pt idx="35">
                  <c:v>29.75</c:v>
                </c:pt>
                <c:pt idx="36">
                  <c:v>30.25</c:v>
                </c:pt>
                <c:pt idx="37">
                  <c:v>30.75</c:v>
                </c:pt>
                <c:pt idx="38">
                  <c:v>31.25</c:v>
                </c:pt>
                <c:pt idx="39">
                  <c:v>31.75</c:v>
                </c:pt>
                <c:pt idx="40">
                  <c:v>32.25</c:v>
                </c:pt>
                <c:pt idx="41">
                  <c:v>32.75</c:v>
                </c:pt>
                <c:pt idx="42">
                  <c:v>33.25</c:v>
                </c:pt>
                <c:pt idx="43">
                  <c:v>33.75</c:v>
                </c:pt>
                <c:pt idx="44">
                  <c:v>34.25</c:v>
                </c:pt>
                <c:pt idx="45">
                  <c:v>34.75</c:v>
                </c:pt>
                <c:pt idx="46">
                  <c:v>35.25</c:v>
                </c:pt>
                <c:pt idx="47">
                  <c:v>35.75</c:v>
                </c:pt>
                <c:pt idx="48">
                  <c:v>36.25</c:v>
                </c:pt>
                <c:pt idx="49">
                  <c:v>36.75</c:v>
                </c:pt>
                <c:pt idx="50">
                  <c:v>37.25</c:v>
                </c:pt>
                <c:pt idx="51">
                  <c:v>37.75</c:v>
                </c:pt>
                <c:pt idx="52">
                  <c:v>38.25</c:v>
                </c:pt>
                <c:pt idx="53">
                  <c:v>38.75</c:v>
                </c:pt>
                <c:pt idx="54">
                  <c:v>39.25</c:v>
                </c:pt>
                <c:pt idx="55">
                  <c:v>39.75</c:v>
                </c:pt>
                <c:pt idx="56">
                  <c:v>40.25</c:v>
                </c:pt>
                <c:pt idx="57">
                  <c:v>40.75</c:v>
                </c:pt>
                <c:pt idx="58">
                  <c:v>41.25</c:v>
                </c:pt>
                <c:pt idx="59">
                  <c:v>41.75</c:v>
                </c:pt>
                <c:pt idx="60">
                  <c:v>42.25</c:v>
                </c:pt>
                <c:pt idx="61">
                  <c:v>42.75</c:v>
                </c:pt>
                <c:pt idx="62">
                  <c:v>43.25</c:v>
                </c:pt>
                <c:pt idx="63">
                  <c:v>43.75</c:v>
                </c:pt>
                <c:pt idx="64">
                  <c:v>44.25</c:v>
                </c:pt>
                <c:pt idx="65">
                  <c:v>44.75</c:v>
                </c:pt>
                <c:pt idx="66">
                  <c:v>45.25</c:v>
                </c:pt>
                <c:pt idx="67">
                  <c:v>45.75</c:v>
                </c:pt>
                <c:pt idx="68">
                  <c:v>46.25</c:v>
                </c:pt>
                <c:pt idx="69">
                  <c:v>46.75</c:v>
                </c:pt>
                <c:pt idx="70">
                  <c:v>47.25</c:v>
                </c:pt>
                <c:pt idx="71">
                  <c:v>47.75</c:v>
                </c:pt>
                <c:pt idx="72">
                  <c:v>48.25</c:v>
                </c:pt>
                <c:pt idx="73">
                  <c:v>48.75</c:v>
                </c:pt>
                <c:pt idx="74">
                  <c:v>49.25</c:v>
                </c:pt>
                <c:pt idx="75">
                  <c:v>49.75</c:v>
                </c:pt>
                <c:pt idx="76">
                  <c:v>50.25</c:v>
                </c:pt>
                <c:pt idx="77">
                  <c:v>50.75</c:v>
                </c:pt>
                <c:pt idx="78">
                  <c:v>51.25</c:v>
                </c:pt>
                <c:pt idx="79">
                  <c:v>51.75</c:v>
                </c:pt>
                <c:pt idx="80">
                  <c:v>52.25</c:v>
                </c:pt>
                <c:pt idx="81">
                  <c:v>52.75</c:v>
                </c:pt>
                <c:pt idx="82">
                  <c:v>53.25</c:v>
                </c:pt>
                <c:pt idx="83">
                  <c:v>53.75</c:v>
                </c:pt>
                <c:pt idx="84">
                  <c:v>54.25</c:v>
                </c:pt>
                <c:pt idx="85">
                  <c:v>54.75</c:v>
                </c:pt>
              </c:numCache>
            </c:numRef>
          </c:xVal>
          <c:yVal>
            <c:numRef>
              <c:f>Data!$L$5:$L$90</c:f>
              <c:numCache>
                <c:ptCount val="86"/>
                <c:pt idx="0">
                  <c:v>0</c:v>
                </c:pt>
                <c:pt idx="1">
                  <c:v>0.0003200186917759292</c:v>
                </c:pt>
                <c:pt idx="2">
                  <c:v>0.0012800747671037089</c:v>
                </c:pt>
                <c:pt idx="3">
                  <c:v>0.0028801682259833447</c:v>
                </c:pt>
                <c:pt idx="4">
                  <c:v>0.005147214701892735</c:v>
                </c:pt>
                <c:pt idx="5">
                  <c:v>0.00824270799569903</c:v>
                </c:pt>
                <c:pt idx="6">
                  <c:v>0.012193563740880145</c:v>
                </c:pt>
                <c:pt idx="7">
                  <c:v>0.016999781937436086</c:v>
                </c:pt>
                <c:pt idx="8">
                  <c:v>0.023055285844270204</c:v>
                </c:pt>
                <c:pt idx="9">
                  <c:v>0.032723615014801616</c:v>
                </c:pt>
                <c:pt idx="10">
                  <c:v>0.046398692707933904</c:v>
                </c:pt>
                <c:pt idx="11">
                  <c:v>0.06408051892366701</c:v>
                </c:pt>
                <c:pt idx="12">
                  <c:v>0.08524117277976137</c:v>
                </c:pt>
                <c:pt idx="13">
                  <c:v>0.10671312898278582</c:v>
                </c:pt>
                <c:pt idx="14">
                  <c:v>0.12796846665050043</c:v>
                </c:pt>
                <c:pt idx="15">
                  <c:v>0.14900718578290634</c:v>
                </c:pt>
                <c:pt idx="16">
                  <c:v>0.16938228059425936</c:v>
                </c:pt>
                <c:pt idx="17">
                  <c:v>0.18641171637010426</c:v>
                </c:pt>
                <c:pt idx="18">
                  <c:v>0.19964848732469598</c:v>
                </c:pt>
                <c:pt idx="19">
                  <c:v>0.20909259345803802</c:v>
                </c:pt>
                <c:pt idx="20">
                  <c:v>0.2150610552185182</c:v>
                </c:pt>
                <c:pt idx="21">
                  <c:v>0.2194559952964817</c:v>
                </c:pt>
                <c:pt idx="22">
                  <c:v>0.22259443414032032</c:v>
                </c:pt>
                <c:pt idx="23">
                  <c:v>0.22447637175003235</c:v>
                </c:pt>
                <c:pt idx="24">
                  <c:v>0.2250928522985551</c:v>
                </c:pt>
                <c:pt idx="25">
                  <c:v>0.2243901408235066</c:v>
                </c:pt>
                <c:pt idx="26">
                  <c:v>0.22235928149782314</c:v>
                </c:pt>
                <c:pt idx="27">
                  <c:v>0.21900027432150504</c:v>
                </c:pt>
                <c:pt idx="28">
                  <c:v>0.21445760495028823</c:v>
                </c:pt>
                <c:pt idx="29">
                  <c:v>0.20959818731858845</c:v>
                </c:pt>
                <c:pt idx="30">
                  <c:v>0.20456650708214152</c:v>
                </c:pt>
                <c:pt idx="31">
                  <c:v>0.19936256424094756</c:v>
                </c:pt>
                <c:pt idx="32">
                  <c:v>0.19396054302328397</c:v>
                </c:pt>
                <c:pt idx="33">
                  <c:v>0.1882055487988189</c:v>
                </c:pt>
                <c:pt idx="34">
                  <c:v>0.18207176579583062</c:v>
                </c:pt>
                <c:pt idx="35">
                  <c:v>0.1755591940143188</c:v>
                </c:pt>
                <c:pt idx="36">
                  <c:v>0.1686863419092067</c:v>
                </c:pt>
                <c:pt idx="37">
                  <c:v>0.1615642602100351</c:v>
                </c:pt>
                <c:pt idx="38">
                  <c:v>0.15421145737172676</c:v>
                </c:pt>
                <c:pt idx="39">
                  <c:v>0.1466279333942821</c:v>
                </c:pt>
                <c:pt idx="40">
                  <c:v>0.13888383951808903</c:v>
                </c:pt>
                <c:pt idx="41">
                  <c:v>0.13140008318547688</c:v>
                </c:pt>
                <c:pt idx="42">
                  <c:v>0.12424681563683389</c:v>
                </c:pt>
                <c:pt idx="43">
                  <c:v>0.11742403687215995</c:v>
                </c:pt>
                <c:pt idx="44">
                  <c:v>0.1108934750223998</c:v>
                </c:pt>
                <c:pt idx="45">
                  <c:v>0.10442549887322161</c:v>
                </c:pt>
                <c:pt idx="46">
                  <c:v>0.09798183655557009</c:v>
                </c:pt>
                <c:pt idx="47">
                  <c:v>0.09156248806944518</c:v>
                </c:pt>
                <c:pt idx="48">
                  <c:v>0.08519958463945175</c:v>
                </c:pt>
                <c:pt idx="49">
                  <c:v>0.07908591361321862</c:v>
                </c:pt>
                <c:pt idx="50">
                  <c:v>0.07325360621535058</c:v>
                </c:pt>
                <c:pt idx="51">
                  <c:v>0.06770266244584786</c:v>
                </c:pt>
                <c:pt idx="52">
                  <c:v>0.06242006558396151</c:v>
                </c:pt>
                <c:pt idx="53">
                  <c:v>0.057327715305199624</c:v>
                </c:pt>
                <c:pt idx="54">
                  <c:v>0.05241259488881359</c:v>
                </c:pt>
                <c:pt idx="55">
                  <c:v>0.04767470433480325</c:v>
                </c:pt>
                <c:pt idx="56">
                  <c:v>0.04311330196777648</c:v>
                </c:pt>
                <c:pt idx="57">
                  <c:v>0.038723937735379625</c:v>
                </c:pt>
                <c:pt idx="58">
                  <c:v>0.03450586996222021</c:v>
                </c:pt>
                <c:pt idx="59">
                  <c:v>0.030459098648298388</c:v>
                </c:pt>
                <c:pt idx="60">
                  <c:v>0.02660069789757395</c:v>
                </c:pt>
                <c:pt idx="61">
                  <c:v>0.023033112333804968</c:v>
                </c:pt>
                <c:pt idx="62">
                  <c:v>0.019773416060951426</c:v>
                </c:pt>
                <c:pt idx="63">
                  <c:v>0.016821609079013037</c:v>
                </c:pt>
                <c:pt idx="64">
                  <c:v>0.014178371634265078</c:v>
                </c:pt>
                <c:pt idx="65">
                  <c:v>0.011847785204357617</c:v>
                </c:pt>
                <c:pt idx="66">
                  <c:v>0.009830530035565678</c:v>
                </c:pt>
                <c:pt idx="67">
                  <c:v>0.008126606127889255</c:v>
                </c:pt>
                <c:pt idx="68">
                  <c:v>0.006719904025185882</c:v>
                </c:pt>
                <c:pt idx="69">
                  <c:v>0.005513766990600741</c:v>
                </c:pt>
                <c:pt idx="70">
                  <c:v>0.004492085567991333</c:v>
                </c:pt>
                <c:pt idx="71">
                  <c:v>0.003654859757357642</c:v>
                </c:pt>
                <c:pt idx="72">
                  <c:v>0.00299381999414146</c:v>
                </c:pt>
                <c:pt idx="73">
                  <c:v>0.0024593488909933742</c:v>
                </c:pt>
                <c:pt idx="74">
                  <c:v>0.0020431768833551606</c:v>
                </c:pt>
                <c:pt idx="75">
                  <c:v>0.0017453039712268172</c:v>
                </c:pt>
                <c:pt idx="76">
                  <c:v>0.001546542089729999</c:v>
                </c:pt>
                <c:pt idx="77">
                  <c:v>0.0013317628495947663</c:v>
                </c:pt>
                <c:pt idx="78">
                  <c:v>0.0010817781859427898</c:v>
                </c:pt>
                <c:pt idx="79">
                  <c:v>0.0007965880987740701</c:v>
                </c:pt>
                <c:pt idx="80">
                  <c:v>0.0004906056257371201</c:v>
                </c:pt>
                <c:pt idx="81">
                  <c:v>0.00025030899272302025</c:v>
                </c:pt>
                <c:pt idx="82">
                  <c:v>9.011123738028723E-05</c:v>
                </c:pt>
                <c:pt idx="83">
                  <c:v>1.0012359708920815E-05</c:v>
                </c:pt>
                <c:pt idx="84">
                  <c:v>0</c:v>
                </c:pt>
                <c:pt idx="8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5400">
                <a:solidFill/>
              </a:ln>
            </c:spPr>
          </c:errBars>
          <c:errBars>
            <c:errDir val="x"/>
            <c:errBarType val="plus"/>
            <c:errValType val="fixedVal"/>
            <c:val val="5"/>
            <c:noEndCap val="1"/>
            <c:spPr>
              <a:ln w="25400">
                <a:solidFill/>
              </a:ln>
            </c:spPr>
          </c:errBars>
          <c:xVal>
            <c:numRef>
              <c:f>work!$B$4:$B$12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work!$G$4:$G$12</c:f>
              <c:numCache>
                <c:ptCount val="9"/>
                <c:pt idx="0">
                  <c:v>0.0035000000000000005</c:v>
                </c:pt>
                <c:pt idx="1">
                  <c:v>0.06675</c:v>
                </c:pt>
                <c:pt idx="2">
                  <c:v>0.21000000000000002</c:v>
                </c:pt>
                <c:pt idx="3">
                  <c:v>0.2</c:v>
                </c:pt>
                <c:pt idx="4">
                  <c:v>0.1375</c:v>
                </c:pt>
                <c:pt idx="5">
                  <c:v>0.06875</c:v>
                </c:pt>
                <c:pt idx="6">
                  <c:v>0.02875</c:v>
                </c:pt>
                <c:pt idx="7">
                  <c:v>0.005</c:v>
                </c:pt>
                <c:pt idx="8">
                  <c:v>0.00425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/>
              </a:ln>
            </c:spPr>
          </c:errBars>
          <c:errBars>
            <c:errDir val="x"/>
            <c:errBarType val="minus"/>
            <c:errValType val="fixedVal"/>
            <c:val val="5"/>
            <c:noEndCap val="0"/>
            <c:spPr>
              <a:ln w="25400">
                <a:solidFill/>
              </a:ln>
            </c:spPr>
          </c:errBars>
          <c:xVal>
            <c:numRef>
              <c:f>work!$C$4:$C$12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work!$G$4:$G$12</c:f>
              <c:numCache>
                <c:ptCount val="9"/>
                <c:pt idx="0">
                  <c:v>0.0035000000000000005</c:v>
                </c:pt>
                <c:pt idx="1">
                  <c:v>0.06675</c:v>
                </c:pt>
                <c:pt idx="2">
                  <c:v>0.21000000000000002</c:v>
                </c:pt>
                <c:pt idx="3">
                  <c:v>0.2</c:v>
                </c:pt>
                <c:pt idx="4">
                  <c:v>0.1375</c:v>
                </c:pt>
                <c:pt idx="5">
                  <c:v>0.06875</c:v>
                </c:pt>
                <c:pt idx="6">
                  <c:v>0.02875</c:v>
                </c:pt>
                <c:pt idx="7">
                  <c:v>0.005</c:v>
                </c:pt>
                <c:pt idx="8">
                  <c:v>0.00425</c:v>
                </c:pt>
              </c:numCache>
            </c:numRef>
          </c:yVal>
          <c:smooth val="0"/>
        </c:ser>
        <c:axId val="33651712"/>
        <c:axId val="38321153"/>
      </c:scatterChart>
      <c:valAx>
        <c:axId val="33651712"/>
        <c:scaling>
          <c:orientation val="minMax"/>
          <c:max val="55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38321153"/>
        <c:crosses val="autoZero"/>
        <c:crossBetween val="midCat"/>
        <c:dispUnits/>
      </c:valAx>
      <c:valAx>
        <c:axId val="38321153"/>
        <c:scaling>
          <c:orientation val="minMax"/>
          <c:max val="0.26"/>
          <c:min val="-0.04"/>
        </c:scaling>
        <c:axPos val="l"/>
        <c:delete val="0"/>
        <c:numFmt formatCode=".00" sourceLinked="0"/>
        <c:majorTickMark val="out"/>
        <c:minorTickMark val="none"/>
        <c:tickLblPos val="nextTo"/>
        <c:crossAx val="33651712"/>
        <c:crosses val="autoZero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workbookViewId="0" topLeftCell="A1">
      <selection activeCell="Q2" sqref="Q2"/>
    </sheetView>
  </sheetViews>
  <sheetFormatPr defaultColWidth="9.140625" defaultRowHeight="12.75"/>
  <cols>
    <col min="1" max="1" width="6.57421875" style="0" customWidth="1"/>
    <col min="2" max="10" width="7.57421875" style="0" customWidth="1"/>
    <col min="11" max="11" width="6.140625" style="0" customWidth="1"/>
    <col min="12" max="12" width="7.140625" style="0" customWidth="1"/>
  </cols>
  <sheetData>
    <row r="1" ht="12.75">
      <c r="B1" s="1" t="s">
        <v>1</v>
      </c>
    </row>
    <row r="2" spans="2:12" ht="12.75">
      <c r="B2" s="1" t="s">
        <v>0</v>
      </c>
      <c r="K2" s="1" t="s">
        <v>4</v>
      </c>
      <c r="L2" s="1"/>
    </row>
    <row r="3" spans="11:21" ht="12.75">
      <c r="K3" s="1"/>
      <c r="L3" s="1"/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</row>
    <row r="4" spans="2:21" ht="12.75">
      <c r="B4" s="1">
        <v>10</v>
      </c>
      <c r="C4" s="1">
        <v>15</v>
      </c>
      <c r="D4" s="1">
        <v>20</v>
      </c>
      <c r="E4" s="1">
        <v>25</v>
      </c>
      <c r="F4" s="1">
        <v>30</v>
      </c>
      <c r="G4" s="1">
        <v>35</v>
      </c>
      <c r="H4" s="1">
        <v>40</v>
      </c>
      <c r="I4" s="1">
        <v>45</v>
      </c>
      <c r="J4" s="1">
        <v>50</v>
      </c>
      <c r="K4" s="5" t="s">
        <v>2</v>
      </c>
      <c r="L4" s="5" t="s">
        <v>3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</row>
    <row r="5" spans="1:21" ht="12.75">
      <c r="A5" s="1">
        <v>12.25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">
        <v>12.25</v>
      </c>
      <c r="L5" s="6">
        <f>SUM(M5:U5)</f>
        <v>0</v>
      </c>
      <c r="M5" s="4">
        <f aca="true" t="shared" si="0" ref="M5:M36">INDEX(yvector,M$3)*B5</f>
        <v>0</v>
      </c>
      <c r="N5" s="4">
        <f aca="true" t="shared" si="1" ref="N5:N36">INDEX(yvector,N$3)*C5</f>
        <v>0</v>
      </c>
      <c r="O5" s="4">
        <f aca="true" t="shared" si="2" ref="O5:O36">INDEX(yvector,O$3)*D5</f>
        <v>0</v>
      </c>
      <c r="P5" s="4">
        <f aca="true" t="shared" si="3" ref="P5:P36">INDEX(yvector,P$3)*E5</f>
        <v>0</v>
      </c>
      <c r="Q5" s="4">
        <f aca="true" t="shared" si="4" ref="Q5:Q36">INDEX(yvector,Q$3)*F5</f>
        <v>0</v>
      </c>
      <c r="R5" s="4">
        <f aca="true" t="shared" si="5" ref="R5:R36">INDEX(yvector,R$3)*G5</f>
        <v>0</v>
      </c>
      <c r="S5" s="4">
        <f aca="true" t="shared" si="6" ref="S5:S36">INDEX(yvector,S$3)*H5</f>
        <v>0</v>
      </c>
      <c r="T5" s="4">
        <f aca="true" t="shared" si="7" ref="T5:T36">INDEX(yvector,T$3)*I5</f>
        <v>0</v>
      </c>
      <c r="U5" s="4">
        <f aca="true" t="shared" si="8" ref="U5:U36">INDEX(yvector,U$3)*J5</f>
        <v>0</v>
      </c>
    </row>
    <row r="6" spans="1:21" ht="12.75">
      <c r="A6" s="1">
        <v>12.75</v>
      </c>
      <c r="B6" s="2">
        <v>0.0213555900096062</v>
      </c>
      <c r="C6" s="2">
        <v>0.00723433975018869</v>
      </c>
      <c r="D6" s="2">
        <v>-0.00136050781410197</v>
      </c>
      <c r="E6" s="2">
        <v>-0.000775326173878005</v>
      </c>
      <c r="F6" s="2">
        <v>0.000113517095404376</v>
      </c>
      <c r="G6" s="2">
        <v>5.08509418586916E-05</v>
      </c>
      <c r="H6" s="2">
        <v>0.00342008539005621</v>
      </c>
      <c r="I6" s="2">
        <v>0.014657134632939</v>
      </c>
      <c r="J6" s="2">
        <v>0.00292613956577159</v>
      </c>
      <c r="K6" s="5">
        <v>12.75</v>
      </c>
      <c r="L6" s="6">
        <f aca="true" t="shared" si="9" ref="L6:L69">SUM(M6:U6)</f>
        <v>0.0003200186917759292</v>
      </c>
      <c r="M6" s="4">
        <f t="shared" si="0"/>
        <v>7.47445650336217E-05</v>
      </c>
      <c r="N6" s="4">
        <f t="shared" si="1"/>
        <v>0.0004828921783250951</v>
      </c>
      <c r="O6" s="4">
        <f t="shared" si="2"/>
        <v>-0.0002857066409614137</v>
      </c>
      <c r="P6" s="4">
        <f t="shared" si="3"/>
        <v>-0.000155065234775601</v>
      </c>
      <c r="Q6" s="4">
        <f t="shared" si="4"/>
        <v>1.5608600618101702E-05</v>
      </c>
      <c r="R6" s="4">
        <f t="shared" si="5"/>
        <v>3.4960022527850477E-06</v>
      </c>
      <c r="S6" s="4">
        <f t="shared" si="6"/>
        <v>9.832745496411605E-05</v>
      </c>
      <c r="T6" s="4">
        <f t="shared" si="7"/>
        <v>7.328567316469501E-05</v>
      </c>
      <c r="U6" s="4">
        <f t="shared" si="8"/>
        <v>1.2436093154529259E-05</v>
      </c>
    </row>
    <row r="7" spans="1:21" ht="12.75">
      <c r="A7" s="1">
        <v>13.25</v>
      </c>
      <c r="B7" s="2">
        <v>0.0854223600384247</v>
      </c>
      <c r="C7" s="2">
        <v>0.0289373590007547</v>
      </c>
      <c r="D7" s="2">
        <v>-0.0054420312564079</v>
      </c>
      <c r="E7" s="2">
        <v>-0.00310130469551202</v>
      </c>
      <c r="F7" s="2">
        <v>0.000454068381617502</v>
      </c>
      <c r="G7" s="2">
        <v>0.000203403767434766</v>
      </c>
      <c r="H7" s="2">
        <v>0.0136803415602249</v>
      </c>
      <c r="I7" s="2">
        <v>0.0586285385317559</v>
      </c>
      <c r="J7" s="2">
        <v>0.0117045582630864</v>
      </c>
      <c r="K7" s="5">
        <v>13.25</v>
      </c>
      <c r="L7" s="6">
        <f t="shared" si="9"/>
        <v>0.0012800747671037089</v>
      </c>
      <c r="M7" s="4">
        <f t="shared" si="0"/>
        <v>0.00029897826013448647</v>
      </c>
      <c r="N7" s="4">
        <f t="shared" si="1"/>
        <v>0.0019315687133003765</v>
      </c>
      <c r="O7" s="4">
        <f t="shared" si="2"/>
        <v>-0.0011428265638456592</v>
      </c>
      <c r="P7" s="4">
        <f t="shared" si="3"/>
        <v>-0.000620260939102404</v>
      </c>
      <c r="Q7" s="4">
        <f t="shared" si="4"/>
        <v>6.243440247240652E-05</v>
      </c>
      <c r="R7" s="4">
        <f t="shared" si="5"/>
        <v>1.3984009011140164E-05</v>
      </c>
      <c r="S7" s="4">
        <f t="shared" si="6"/>
        <v>0.00039330981985646586</v>
      </c>
      <c r="T7" s="4">
        <f t="shared" si="7"/>
        <v>0.0002931426926587795</v>
      </c>
      <c r="U7" s="4">
        <f t="shared" si="8"/>
        <v>4.9744372618117205E-05</v>
      </c>
    </row>
    <row r="8" spans="1:21" ht="12.75">
      <c r="A8" s="1">
        <v>13.75</v>
      </c>
      <c r="B8" s="2">
        <v>0.192200310086455</v>
      </c>
      <c r="C8" s="2">
        <v>0.0651090577516982</v>
      </c>
      <c r="D8" s="2">
        <v>-0.0122445703269178</v>
      </c>
      <c r="E8" s="2">
        <v>-0.00697793556490204</v>
      </c>
      <c r="F8" s="2">
        <v>0.00102165385863938</v>
      </c>
      <c r="G8" s="2">
        <v>0.000457658476728224</v>
      </c>
      <c r="H8" s="2">
        <v>0.0307807685105059</v>
      </c>
      <c r="I8" s="2">
        <v>0.131914211696451</v>
      </c>
      <c r="J8" s="2">
        <v>0.0263352560919443</v>
      </c>
      <c r="K8" s="5">
        <v>13.75</v>
      </c>
      <c r="L8" s="6">
        <f t="shared" si="9"/>
        <v>0.0028801682259833447</v>
      </c>
      <c r="M8" s="4">
        <f t="shared" si="0"/>
        <v>0.0006727010853025926</v>
      </c>
      <c r="N8" s="4">
        <f t="shared" si="1"/>
        <v>0.0043460296049258555</v>
      </c>
      <c r="O8" s="4">
        <f t="shared" si="2"/>
        <v>-0.0025713597686527383</v>
      </c>
      <c r="P8" s="4">
        <f t="shared" si="3"/>
        <v>-0.0013955871129804082</v>
      </c>
      <c r="Q8" s="4">
        <f t="shared" si="4"/>
        <v>0.00014047740556291476</v>
      </c>
      <c r="R8" s="4">
        <f t="shared" si="5"/>
        <v>3.14640202750654E-05</v>
      </c>
      <c r="S8" s="4">
        <f t="shared" si="6"/>
        <v>0.0008849470946770447</v>
      </c>
      <c r="T8" s="4">
        <f t="shared" si="7"/>
        <v>0.000659571058482255</v>
      </c>
      <c r="U8" s="4">
        <f t="shared" si="8"/>
        <v>0.00011192483839076329</v>
      </c>
    </row>
    <row r="9" spans="1:21" ht="12.75">
      <c r="A9" s="1">
        <v>14.25</v>
      </c>
      <c r="B9" s="2">
        <v>0.329033516642489</v>
      </c>
      <c r="C9" s="2">
        <v>0.118032191033972</v>
      </c>
      <c r="D9" s="2">
        <v>-0.0227561633202279</v>
      </c>
      <c r="E9" s="2">
        <v>-0.0109077977458423</v>
      </c>
      <c r="F9" s="2">
        <v>0.0013102630207144</v>
      </c>
      <c r="G9" s="2">
        <v>0.000839280297127671</v>
      </c>
      <c r="H9" s="2">
        <v>0.0527907334919812</v>
      </c>
      <c r="I9" s="2">
        <v>0.2260035725804</v>
      </c>
      <c r="J9" s="2">
        <v>0.0451033769342337</v>
      </c>
      <c r="K9" s="5">
        <v>14.25</v>
      </c>
      <c r="L9" s="6">
        <f t="shared" si="9"/>
        <v>0.005147214701892735</v>
      </c>
      <c r="M9" s="4">
        <f t="shared" si="0"/>
        <v>0.0011516173082487117</v>
      </c>
      <c r="N9" s="4">
        <f t="shared" si="1"/>
        <v>0.007878648751517631</v>
      </c>
      <c r="O9" s="4">
        <f t="shared" si="2"/>
        <v>-0.004778794297247859</v>
      </c>
      <c r="P9" s="4">
        <f t="shared" si="3"/>
        <v>-0.00218155954916846</v>
      </c>
      <c r="Q9" s="4">
        <f t="shared" si="4"/>
        <v>0.00018016116534823</v>
      </c>
      <c r="R9" s="4">
        <f t="shared" si="5"/>
        <v>5.770052042752738E-05</v>
      </c>
      <c r="S9" s="4">
        <f t="shared" si="6"/>
        <v>0.0015177335878944595</v>
      </c>
      <c r="T9" s="4">
        <f t="shared" si="7"/>
        <v>0.001130017862902</v>
      </c>
      <c r="U9" s="4">
        <f t="shared" si="8"/>
        <v>0.00019168935197049324</v>
      </c>
    </row>
    <row r="10" spans="1:21" ht="12.75">
      <c r="A10" s="1">
        <v>14.75</v>
      </c>
      <c r="B10" s="2">
        <v>0.419986438639267</v>
      </c>
      <c r="C10" s="2">
        <v>0.201403289033291</v>
      </c>
      <c r="D10" s="2">
        <v>-0.0429050400039159</v>
      </c>
      <c r="E10" s="2">
        <v>-0.00590636502109814</v>
      </c>
      <c r="F10" s="2">
        <v>-0.0017161671666911</v>
      </c>
      <c r="G10" s="2">
        <v>0.00150226059296474</v>
      </c>
      <c r="H10" s="2">
        <v>0.0681264400111412</v>
      </c>
      <c r="I10" s="2">
        <v>0.289833131903865</v>
      </c>
      <c r="J10" s="2">
        <v>0.0577197840812838</v>
      </c>
      <c r="K10" s="5">
        <v>14.75</v>
      </c>
      <c r="L10" s="6">
        <f t="shared" si="9"/>
        <v>0.00824270799569903</v>
      </c>
      <c r="M10" s="4">
        <f t="shared" si="0"/>
        <v>0.0014699525352374347</v>
      </c>
      <c r="N10" s="4">
        <f t="shared" si="1"/>
        <v>0.013443669542972174</v>
      </c>
      <c r="O10" s="4">
        <f t="shared" si="2"/>
        <v>-0.00901005840082234</v>
      </c>
      <c r="P10" s="4">
        <f t="shared" si="3"/>
        <v>-0.0011812730042196282</v>
      </c>
      <c r="Q10" s="4">
        <f t="shared" si="4"/>
        <v>-0.00023597298542002627</v>
      </c>
      <c r="R10" s="4">
        <f t="shared" si="5"/>
        <v>0.0001032804157663259</v>
      </c>
      <c r="S10" s="4">
        <f t="shared" si="6"/>
        <v>0.0019586351503203094</v>
      </c>
      <c r="T10" s="4">
        <f t="shared" si="7"/>
        <v>0.001449165659519325</v>
      </c>
      <c r="U10" s="4">
        <f t="shared" si="8"/>
        <v>0.00024530908234545617</v>
      </c>
    </row>
    <row r="11" spans="1:21" ht="12.75">
      <c r="A11" s="1">
        <v>15.25</v>
      </c>
      <c r="B11" s="2">
        <v>0.452403152565581</v>
      </c>
      <c r="C11" s="2">
        <v>0.317505106780609</v>
      </c>
      <c r="D11" s="2">
        <v>-0.0736792386725783</v>
      </c>
      <c r="E11" s="2">
        <v>0.00952378364553621</v>
      </c>
      <c r="F11" s="2">
        <v>-0.00856364720933273</v>
      </c>
      <c r="G11" s="2">
        <v>0.00247226459162804</v>
      </c>
      <c r="H11" s="2">
        <v>0.0748572553190679</v>
      </c>
      <c r="I11" s="2">
        <v>0.314892308120221</v>
      </c>
      <c r="J11" s="2">
        <v>0.0624696214149827</v>
      </c>
      <c r="K11" s="5">
        <v>15.25</v>
      </c>
      <c r="L11" s="6">
        <f t="shared" si="9"/>
        <v>0.012193563740880145</v>
      </c>
      <c r="M11" s="4">
        <f t="shared" si="0"/>
        <v>0.0015834110339795337</v>
      </c>
      <c r="N11" s="4">
        <f t="shared" si="1"/>
        <v>0.021193465877605653</v>
      </c>
      <c r="O11" s="4">
        <f t="shared" si="2"/>
        <v>-0.015472640121241445</v>
      </c>
      <c r="P11" s="4">
        <f t="shared" si="3"/>
        <v>0.001904756729107242</v>
      </c>
      <c r="Q11" s="4">
        <f t="shared" si="4"/>
        <v>-0.0011775014912832505</v>
      </c>
      <c r="R11" s="4">
        <f t="shared" si="5"/>
        <v>0.00016996819067442777</v>
      </c>
      <c r="S11" s="4">
        <f t="shared" si="6"/>
        <v>0.002152146090423202</v>
      </c>
      <c r="T11" s="4">
        <f t="shared" si="7"/>
        <v>0.001574461540601105</v>
      </c>
      <c r="U11" s="4">
        <f t="shared" si="8"/>
        <v>0.0002654958910136765</v>
      </c>
    </row>
    <row r="12" spans="1:21" ht="12.75">
      <c r="A12" s="1">
        <v>15.75</v>
      </c>
      <c r="B12" s="2">
        <v>0.426283658421429</v>
      </c>
      <c r="C12" s="2">
        <v>0.466337644275926</v>
      </c>
      <c r="D12" s="2">
        <v>-0.115078759326215</v>
      </c>
      <c r="E12" s="2">
        <v>0.0353826482540608</v>
      </c>
      <c r="F12" s="2">
        <v>-0.0192321771072105</v>
      </c>
      <c r="G12" s="2">
        <v>0.00374929229311756</v>
      </c>
      <c r="H12" s="2">
        <v>0.072983179415761</v>
      </c>
      <c r="I12" s="2">
        <v>0.301181101229468</v>
      </c>
      <c r="J12" s="2">
        <v>0.0593528889353306</v>
      </c>
      <c r="K12" s="5">
        <v>15.75</v>
      </c>
      <c r="L12" s="6">
        <f t="shared" si="9"/>
        <v>0.016999781937436086</v>
      </c>
      <c r="M12" s="4">
        <f t="shared" si="0"/>
        <v>0.0014919928044750017</v>
      </c>
      <c r="N12" s="4">
        <f t="shared" si="1"/>
        <v>0.031128037755418062</v>
      </c>
      <c r="O12" s="4">
        <f t="shared" si="2"/>
        <v>-0.02416653945850515</v>
      </c>
      <c r="P12" s="4">
        <f t="shared" si="3"/>
        <v>0.007076529650812161</v>
      </c>
      <c r="Q12" s="4">
        <f t="shared" si="4"/>
        <v>-0.002644424352241444</v>
      </c>
      <c r="R12" s="4">
        <f t="shared" si="5"/>
        <v>0.0002577638451518323</v>
      </c>
      <c r="S12" s="4">
        <f t="shared" si="6"/>
        <v>0.002098266408203129</v>
      </c>
      <c r="T12" s="4">
        <f t="shared" si="7"/>
        <v>0.00150590550614734</v>
      </c>
      <c r="U12" s="4">
        <f t="shared" si="8"/>
        <v>0.00025224977797515507</v>
      </c>
    </row>
    <row r="13" spans="1:21" ht="12.75">
      <c r="A13" s="1">
        <v>16.25</v>
      </c>
      <c r="B13" s="2">
        <v>0.347000014243893</v>
      </c>
      <c r="C13" s="2">
        <v>0.642356192701114</v>
      </c>
      <c r="D13" s="2">
        <v>-0.16065327078284</v>
      </c>
      <c r="E13" s="2">
        <v>0.0672451469589765</v>
      </c>
      <c r="F13" s="2">
        <v>-0.0316717515727173</v>
      </c>
      <c r="G13" s="2">
        <v>0.00489194039366873</v>
      </c>
      <c r="H13" s="2">
        <v>0.0627677853575278</v>
      </c>
      <c r="I13" s="2">
        <v>0.251483011526266</v>
      </c>
      <c r="J13" s="2">
        <v>0.0489937545275219</v>
      </c>
      <c r="K13" s="5">
        <v>16.25</v>
      </c>
      <c r="L13" s="6">
        <f t="shared" si="9"/>
        <v>0.023055285844270204</v>
      </c>
      <c r="M13" s="4">
        <f t="shared" si="0"/>
        <v>0.0012145000498536257</v>
      </c>
      <c r="N13" s="4">
        <f t="shared" si="1"/>
        <v>0.04287727586279936</v>
      </c>
      <c r="O13" s="4">
        <f t="shared" si="2"/>
        <v>-0.033737186864396404</v>
      </c>
      <c r="P13" s="4">
        <f t="shared" si="3"/>
        <v>0.0134490293917953</v>
      </c>
      <c r="Q13" s="4">
        <f t="shared" si="4"/>
        <v>-0.004354865841248629</v>
      </c>
      <c r="R13" s="4">
        <f t="shared" si="5"/>
        <v>0.00033632090206472525</v>
      </c>
      <c r="S13" s="4">
        <f t="shared" si="6"/>
        <v>0.0018045738290289246</v>
      </c>
      <c r="T13" s="4">
        <f t="shared" si="7"/>
        <v>0.00125741505763133</v>
      </c>
      <c r="U13" s="4">
        <f t="shared" si="8"/>
        <v>0.0002082234567419681</v>
      </c>
    </row>
    <row r="14" spans="1:21" ht="12.75">
      <c r="A14" s="1">
        <v>16.75</v>
      </c>
      <c r="B14" s="2">
        <v>0.246784568255455</v>
      </c>
      <c r="C14" s="2">
        <v>0.812292499147406</v>
      </c>
      <c r="D14" s="2">
        <v>-0.171700785950542</v>
      </c>
      <c r="E14" s="2">
        <v>0.0785607886872891</v>
      </c>
      <c r="F14" s="2">
        <v>-0.0335823388802107</v>
      </c>
      <c r="G14" s="2">
        <v>0.00325178907069401</v>
      </c>
      <c r="H14" s="2">
        <v>0.0457925114822103</v>
      </c>
      <c r="I14" s="2">
        <v>0.182499040778564</v>
      </c>
      <c r="J14" s="2">
        <v>0.0351372255027238</v>
      </c>
      <c r="K14" s="5">
        <v>16.75</v>
      </c>
      <c r="L14" s="6">
        <f t="shared" si="9"/>
        <v>0.032723615014801616</v>
      </c>
      <c r="M14" s="4">
        <f t="shared" si="0"/>
        <v>0.0008637459888940927</v>
      </c>
      <c r="N14" s="4">
        <f t="shared" si="1"/>
        <v>0.05422052431808935</v>
      </c>
      <c r="O14" s="4">
        <f t="shared" si="2"/>
        <v>-0.03605716504961382</v>
      </c>
      <c r="P14" s="4">
        <f t="shared" si="3"/>
        <v>0.015712157737457818</v>
      </c>
      <c r="Q14" s="4">
        <f t="shared" si="4"/>
        <v>-0.004617571596028972</v>
      </c>
      <c r="R14" s="4">
        <f t="shared" si="5"/>
        <v>0.00022356049861021318</v>
      </c>
      <c r="S14" s="4">
        <f t="shared" si="6"/>
        <v>0.0013165347051135462</v>
      </c>
      <c r="T14" s="4">
        <f t="shared" si="7"/>
        <v>0.00091249520389282</v>
      </c>
      <c r="U14" s="4">
        <f t="shared" si="8"/>
        <v>0.00014933320838657617</v>
      </c>
    </row>
    <row r="15" spans="1:21" ht="12.75">
      <c r="A15" s="1">
        <v>17.25</v>
      </c>
      <c r="B15" s="2">
        <v>0.131009378493194</v>
      </c>
      <c r="C15" s="2">
        <v>0.970601854796673</v>
      </c>
      <c r="D15" s="2">
        <v>-0.141770973647334</v>
      </c>
      <c r="E15" s="2">
        <v>0.0649044915934997</v>
      </c>
      <c r="F15" s="2">
        <v>-0.0229139337420835</v>
      </c>
      <c r="G15" s="2">
        <v>-0.00161256497957118</v>
      </c>
      <c r="H15" s="2">
        <v>0.0223209308461156</v>
      </c>
      <c r="I15" s="2">
        <v>0.0970126892810234</v>
      </c>
      <c r="J15" s="2">
        <v>0.0184074697461307</v>
      </c>
      <c r="K15" s="5">
        <v>17.25</v>
      </c>
      <c r="L15" s="6">
        <f t="shared" si="9"/>
        <v>0.046398692707933904</v>
      </c>
      <c r="M15" s="4">
        <f t="shared" si="0"/>
        <v>0.00045853282472617905</v>
      </c>
      <c r="N15" s="4">
        <f t="shared" si="1"/>
        <v>0.06478767380767793</v>
      </c>
      <c r="O15" s="4">
        <f t="shared" si="2"/>
        <v>-0.02977190446594014</v>
      </c>
      <c r="P15" s="4">
        <f t="shared" si="3"/>
        <v>0.01298089831869994</v>
      </c>
      <c r="Q15" s="4">
        <f t="shared" si="4"/>
        <v>-0.0031506658895364813</v>
      </c>
      <c r="R15" s="4">
        <f t="shared" si="5"/>
        <v>-0.00011086384234551863</v>
      </c>
      <c r="S15" s="4">
        <f t="shared" si="6"/>
        <v>0.0006417267618258236</v>
      </c>
      <c r="T15" s="4">
        <f t="shared" si="7"/>
        <v>0.000485063446405117</v>
      </c>
      <c r="U15" s="4">
        <f t="shared" si="8"/>
        <v>7.823174642105549E-05</v>
      </c>
    </row>
    <row r="16" spans="1:21" ht="12.75">
      <c r="A16" s="1">
        <v>17.75</v>
      </c>
      <c r="B16" s="2">
        <v>-0.000325555042888881</v>
      </c>
      <c r="C16" s="2">
        <v>1.11728425964892</v>
      </c>
      <c r="D16" s="2">
        <v>-0.0708638338732176</v>
      </c>
      <c r="E16" s="2">
        <v>0.0262762556776082</v>
      </c>
      <c r="F16" s="2">
        <v>0.000333463841664246</v>
      </c>
      <c r="G16" s="2">
        <v>-0.00970112175712683</v>
      </c>
      <c r="H16" s="2">
        <v>-0.00764695655075625</v>
      </c>
      <c r="I16" s="2">
        <v>-0.00497604296635753</v>
      </c>
      <c r="J16" s="2">
        <v>-0.00119551274225737</v>
      </c>
      <c r="K16" s="5">
        <v>17.75</v>
      </c>
      <c r="L16" s="6">
        <f t="shared" si="9"/>
        <v>0.06408051892366701</v>
      </c>
      <c r="M16" s="4">
        <f t="shared" si="0"/>
        <v>-1.1394426501110835E-06</v>
      </c>
      <c r="N16" s="4">
        <f t="shared" si="1"/>
        <v>0.07457872433156543</v>
      </c>
      <c r="O16" s="4">
        <f t="shared" si="2"/>
        <v>-0.014881405113375696</v>
      </c>
      <c r="P16" s="4">
        <f t="shared" si="3"/>
        <v>0.005255251135521641</v>
      </c>
      <c r="Q16" s="4">
        <f t="shared" si="4"/>
        <v>4.585127822883383E-05</v>
      </c>
      <c r="R16" s="4">
        <f t="shared" si="5"/>
        <v>-0.0006669521208024697</v>
      </c>
      <c r="S16" s="4">
        <f t="shared" si="6"/>
        <v>-0.0002198500008342422</v>
      </c>
      <c r="T16" s="4">
        <f t="shared" si="7"/>
        <v>-2.4880214831787653E-05</v>
      </c>
      <c r="U16" s="4">
        <f t="shared" si="8"/>
        <v>-5.080929154593823E-06</v>
      </c>
    </row>
    <row r="17" spans="1:21" ht="12.75">
      <c r="A17" s="1">
        <v>18.25</v>
      </c>
      <c r="B17" s="2">
        <v>-0.138602554475548</v>
      </c>
      <c r="C17" s="2">
        <v>1.2403951706412</v>
      </c>
      <c r="D17" s="2">
        <v>0.0405737984199981</v>
      </c>
      <c r="E17" s="2">
        <v>-0.0355642944932592</v>
      </c>
      <c r="F17" s="2">
        <v>0.035412531882689</v>
      </c>
      <c r="G17" s="2">
        <v>-0.0213286039593887</v>
      </c>
      <c r="H17" s="2">
        <v>-0.0419781468552754</v>
      </c>
      <c r="I17" s="2">
        <v>-0.115818496041583</v>
      </c>
      <c r="J17" s="2">
        <v>-0.022271082067476</v>
      </c>
      <c r="K17" s="5">
        <v>18.25</v>
      </c>
      <c r="L17" s="6">
        <f t="shared" si="9"/>
        <v>0.08524117277976137</v>
      </c>
      <c r="M17" s="4">
        <f t="shared" si="0"/>
        <v>-0.0004851089406644181</v>
      </c>
      <c r="N17" s="4">
        <f t="shared" si="1"/>
        <v>0.08279637764030011</v>
      </c>
      <c r="O17" s="4">
        <f t="shared" si="2"/>
        <v>0.008520497668199602</v>
      </c>
      <c r="P17" s="4">
        <f t="shared" si="3"/>
        <v>-0.00711285889865184</v>
      </c>
      <c r="Q17" s="4">
        <f t="shared" si="4"/>
        <v>0.004869223133869738</v>
      </c>
      <c r="R17" s="4">
        <f t="shared" si="5"/>
        <v>-0.0014663415222079732</v>
      </c>
      <c r="S17" s="4">
        <f t="shared" si="6"/>
        <v>-0.0012068717220891677</v>
      </c>
      <c r="T17" s="4">
        <f t="shared" si="7"/>
        <v>-0.000579092480207915</v>
      </c>
      <c r="U17" s="4">
        <f t="shared" si="8"/>
        <v>-9.465209878677302E-05</v>
      </c>
    </row>
    <row r="18" spans="1:21" ht="12.75">
      <c r="A18" s="1">
        <v>18.75</v>
      </c>
      <c r="B18" s="2">
        <v>-0.232115552541307</v>
      </c>
      <c r="C18" s="2">
        <v>1.26826732939594</v>
      </c>
      <c r="D18" s="2">
        <v>0.189860913521453</v>
      </c>
      <c r="E18" s="2">
        <v>-0.110059411516346</v>
      </c>
      <c r="F18" s="2">
        <v>0.0778393384509294</v>
      </c>
      <c r="G18" s="2">
        <v>-0.0383833477708514</v>
      </c>
      <c r="H18" s="2">
        <v>-0.0678746169486618</v>
      </c>
      <c r="I18" s="2">
        <v>-0.189622710412678</v>
      </c>
      <c r="J18" s="2">
        <v>-0.0364153988597395</v>
      </c>
      <c r="K18" s="5">
        <v>18.75</v>
      </c>
      <c r="L18" s="6">
        <f t="shared" si="9"/>
        <v>0.10671312898278582</v>
      </c>
      <c r="M18" s="4">
        <f t="shared" si="0"/>
        <v>-0.0008124044338945746</v>
      </c>
      <c r="N18" s="4">
        <f t="shared" si="1"/>
        <v>0.084656844237179</v>
      </c>
      <c r="O18" s="4">
        <f t="shared" si="2"/>
        <v>0.039870791839505135</v>
      </c>
      <c r="P18" s="4">
        <f t="shared" si="3"/>
        <v>-0.0220118823032692</v>
      </c>
      <c r="Q18" s="4">
        <f t="shared" si="4"/>
        <v>0.010702909037002793</v>
      </c>
      <c r="R18" s="4">
        <f t="shared" si="5"/>
        <v>-0.002638855159246034</v>
      </c>
      <c r="S18" s="4">
        <f t="shared" si="6"/>
        <v>-0.001951395237274027</v>
      </c>
      <c r="T18" s="4">
        <f t="shared" si="7"/>
        <v>-0.00094811355206339</v>
      </c>
      <c r="U18" s="4">
        <f t="shared" si="8"/>
        <v>-0.0001547654451538929</v>
      </c>
    </row>
    <row r="19" spans="1:21" ht="12.75">
      <c r="A19" s="1">
        <v>19.25</v>
      </c>
      <c r="B19" s="2">
        <v>-0.27224687136292</v>
      </c>
      <c r="C19" s="2">
        <v>1.18895619285019</v>
      </c>
      <c r="D19" s="2">
        <v>0.376550676479336</v>
      </c>
      <c r="E19" s="2">
        <v>-0.195449470824525</v>
      </c>
      <c r="F19" s="2">
        <v>0.126866561558042</v>
      </c>
      <c r="G19" s="2">
        <v>-0.0611800758889305</v>
      </c>
      <c r="H19" s="2">
        <v>-0.0832033629777857</v>
      </c>
      <c r="I19" s="2">
        <v>-0.218740026157649</v>
      </c>
      <c r="J19" s="2">
        <v>-0.0422278232240836</v>
      </c>
      <c r="K19" s="5">
        <v>19.25</v>
      </c>
      <c r="L19" s="6">
        <f t="shared" si="9"/>
        <v>0.12796846665050043</v>
      </c>
      <c r="M19" s="4">
        <f t="shared" si="0"/>
        <v>-0.00095286404977022</v>
      </c>
      <c r="N19" s="4">
        <f t="shared" si="1"/>
        <v>0.07936282587275019</v>
      </c>
      <c r="O19" s="4">
        <f t="shared" si="2"/>
        <v>0.07907564206066056</v>
      </c>
      <c r="P19" s="4">
        <f t="shared" si="3"/>
        <v>-0.039089894164905</v>
      </c>
      <c r="Q19" s="4">
        <f t="shared" si="4"/>
        <v>0.017444152214230776</v>
      </c>
      <c r="R19" s="4">
        <f t="shared" si="5"/>
        <v>-0.004206130217363972</v>
      </c>
      <c r="S19" s="4">
        <f t="shared" si="6"/>
        <v>-0.002392096685611339</v>
      </c>
      <c r="T19" s="4">
        <f t="shared" si="7"/>
        <v>-0.001093700130788245</v>
      </c>
      <c r="U19" s="4">
        <f t="shared" si="8"/>
        <v>-0.0001794682487023553</v>
      </c>
    </row>
    <row r="20" spans="1:21" ht="12.75">
      <c r="A20" s="1">
        <v>19.75</v>
      </c>
      <c r="B20" s="2">
        <v>-0.258996510940386</v>
      </c>
      <c r="C20" s="2">
        <v>1.00246176100397</v>
      </c>
      <c r="D20" s="2">
        <v>0.600643087293648</v>
      </c>
      <c r="E20" s="2">
        <v>-0.291734472417798</v>
      </c>
      <c r="F20" s="2">
        <v>0.182494201204027</v>
      </c>
      <c r="G20" s="2">
        <v>-0.0897187883136262</v>
      </c>
      <c r="H20" s="2">
        <v>-0.087964384942647</v>
      </c>
      <c r="I20" s="2">
        <v>-0.203170443276494</v>
      </c>
      <c r="J20" s="2">
        <v>-0.0397083551605081</v>
      </c>
      <c r="K20" s="5">
        <v>19.75</v>
      </c>
      <c r="L20" s="6">
        <f t="shared" si="9"/>
        <v>0.14900718578290634</v>
      </c>
      <c r="M20" s="4">
        <f t="shared" si="0"/>
        <v>-0.0009064877882913511</v>
      </c>
      <c r="N20" s="4">
        <f t="shared" si="1"/>
        <v>0.06691432254701501</v>
      </c>
      <c r="O20" s="4">
        <f t="shared" si="2"/>
        <v>0.12613504833166608</v>
      </c>
      <c r="P20" s="4">
        <f t="shared" si="3"/>
        <v>-0.0583468944835596</v>
      </c>
      <c r="Q20" s="4">
        <f t="shared" si="4"/>
        <v>0.025092952665553715</v>
      </c>
      <c r="R20" s="4">
        <f t="shared" si="5"/>
        <v>-0.006168166696561802</v>
      </c>
      <c r="S20" s="4">
        <f t="shared" si="6"/>
        <v>-0.002528976067101101</v>
      </c>
      <c r="T20" s="4">
        <f t="shared" si="7"/>
        <v>-0.00101585221638247</v>
      </c>
      <c r="U20" s="4">
        <f t="shared" si="8"/>
        <v>-0.00016876050943215944</v>
      </c>
    </row>
    <row r="21" spans="1:21" ht="12.75">
      <c r="A21" s="1">
        <v>20.25</v>
      </c>
      <c r="B21" s="2">
        <v>-0.199583324179184</v>
      </c>
      <c r="C21" s="2">
        <v>0.727258284025753</v>
      </c>
      <c r="D21" s="2">
        <v>0.848034048937595</v>
      </c>
      <c r="E21" s="2">
        <v>-0.388866308561382</v>
      </c>
      <c r="F21" s="2">
        <v>0.237935038539945</v>
      </c>
      <c r="G21" s="2">
        <v>-0.119757462948338</v>
      </c>
      <c r="H21" s="2">
        <v>-0.0829494789200674</v>
      </c>
      <c r="I21" s="2">
        <v>-0.149573188079177</v>
      </c>
      <c r="J21" s="2">
        <v>-0.0300318956817622</v>
      </c>
      <c r="K21" s="5">
        <v>20.25</v>
      </c>
      <c r="L21" s="6">
        <f t="shared" si="9"/>
        <v>0.16938228059425936</v>
      </c>
      <c r="M21" s="4">
        <f t="shared" si="0"/>
        <v>-0.0006985416346271441</v>
      </c>
      <c r="N21" s="4">
        <f t="shared" si="1"/>
        <v>0.04854449045871902</v>
      </c>
      <c r="O21" s="4">
        <f t="shared" si="2"/>
        <v>0.17808715027689498</v>
      </c>
      <c r="P21" s="4">
        <f t="shared" si="3"/>
        <v>-0.0777732617122764</v>
      </c>
      <c r="Q21" s="4">
        <f t="shared" si="4"/>
        <v>0.03271606779924244</v>
      </c>
      <c r="R21" s="4">
        <f t="shared" si="5"/>
        <v>-0.008233325577698238</v>
      </c>
      <c r="S21" s="4">
        <f t="shared" si="6"/>
        <v>-0.002384797518951938</v>
      </c>
      <c r="T21" s="4">
        <f t="shared" si="7"/>
        <v>-0.000747865940395885</v>
      </c>
      <c r="U21" s="4">
        <f t="shared" si="8"/>
        <v>-0.00012763555664748935</v>
      </c>
    </row>
    <row r="22" spans="1:21" ht="12.75">
      <c r="A22" s="1">
        <v>20.75</v>
      </c>
      <c r="B22" s="2">
        <v>-0.137320428512182</v>
      </c>
      <c r="C22" s="2">
        <v>0.474191262926549</v>
      </c>
      <c r="D22" s="2">
        <v>1.03409897925042</v>
      </c>
      <c r="E22" s="2">
        <v>-0.426556332846594</v>
      </c>
      <c r="F22" s="2">
        <v>0.252465760472162</v>
      </c>
      <c r="G22" s="2">
        <v>-0.125843967213462</v>
      </c>
      <c r="H22" s="2">
        <v>-0.0729094213709767</v>
      </c>
      <c r="I22" s="2">
        <v>-0.0979036184254784</v>
      </c>
      <c r="J22" s="2">
        <v>-0.0202478508643398</v>
      </c>
      <c r="K22" s="5">
        <v>20.75</v>
      </c>
      <c r="L22" s="6">
        <f t="shared" si="9"/>
        <v>0.18641171637010426</v>
      </c>
      <c r="M22" s="4">
        <f t="shared" si="0"/>
        <v>-0.0004806214997926371</v>
      </c>
      <c r="N22" s="4">
        <f t="shared" si="1"/>
        <v>0.03165226680034715</v>
      </c>
      <c r="O22" s="4">
        <f t="shared" si="2"/>
        <v>0.21716078564258823</v>
      </c>
      <c r="P22" s="4">
        <f t="shared" si="3"/>
        <v>-0.08531126656931881</v>
      </c>
      <c r="Q22" s="4">
        <f t="shared" si="4"/>
        <v>0.03471404206492228</v>
      </c>
      <c r="R22" s="4">
        <f t="shared" si="5"/>
        <v>-0.008651772745925513</v>
      </c>
      <c r="S22" s="4">
        <f t="shared" si="6"/>
        <v>-0.00209614586441558</v>
      </c>
      <c r="T22" s="4">
        <f t="shared" si="7"/>
        <v>-0.000489518092127392</v>
      </c>
      <c r="U22" s="4">
        <f t="shared" si="8"/>
        <v>-8.605336617344416E-05</v>
      </c>
    </row>
    <row r="23" spans="1:21" ht="12.75">
      <c r="A23" s="1">
        <v>21.25</v>
      </c>
      <c r="B23" s="2">
        <v>-0.0794266768448574</v>
      </c>
      <c r="C23" s="2">
        <v>0.261734947874851</v>
      </c>
      <c r="D23" s="2">
        <v>1.14473378120532</v>
      </c>
      <c r="E23" s="2">
        <v>-0.394756437538653</v>
      </c>
      <c r="F23" s="2">
        <v>0.219299148151739</v>
      </c>
      <c r="G23" s="2">
        <v>-0.103736279012398</v>
      </c>
      <c r="H23" s="2">
        <v>-0.0586360083721967</v>
      </c>
      <c r="I23" s="2">
        <v>-0.054820960625361</v>
      </c>
      <c r="J23" s="2">
        <v>-0.0115311217209899</v>
      </c>
      <c r="K23" s="5">
        <v>21.25</v>
      </c>
      <c r="L23" s="6">
        <f t="shared" si="9"/>
        <v>0.19964848732469598</v>
      </c>
      <c r="M23" s="4">
        <f t="shared" si="0"/>
        <v>-0.00027799336895700094</v>
      </c>
      <c r="N23" s="4">
        <f t="shared" si="1"/>
        <v>0.017470807770646305</v>
      </c>
      <c r="O23" s="4">
        <f t="shared" si="2"/>
        <v>0.2403940940531172</v>
      </c>
      <c r="P23" s="4">
        <f t="shared" si="3"/>
        <v>-0.07895128750773062</v>
      </c>
      <c r="Q23" s="4">
        <f t="shared" si="4"/>
        <v>0.030153632870864117</v>
      </c>
      <c r="R23" s="4">
        <f t="shared" si="5"/>
        <v>-0.0071318691821023635</v>
      </c>
      <c r="S23" s="4">
        <f t="shared" si="6"/>
        <v>-0.0016857852407006551</v>
      </c>
      <c r="T23" s="4">
        <f t="shared" si="7"/>
        <v>-0.000274104803126805</v>
      </c>
      <c r="U23" s="4">
        <f t="shared" si="8"/>
        <v>-4.900726731420708E-05</v>
      </c>
    </row>
    <row r="24" spans="1:21" ht="12.75">
      <c r="A24" s="1">
        <v>21.75</v>
      </c>
      <c r="B24" s="2">
        <v>-0.0259020691772105</v>
      </c>
      <c r="C24" s="2">
        <v>0.0898893388706596</v>
      </c>
      <c r="D24" s="2">
        <v>1.17993845480231</v>
      </c>
      <c r="E24" s="2">
        <v>-0.293466622637558</v>
      </c>
      <c r="F24" s="2">
        <v>0.138435201578677</v>
      </c>
      <c r="G24" s="2">
        <v>-0.053434398345146</v>
      </c>
      <c r="H24" s="2">
        <v>-0.0401292399237274</v>
      </c>
      <c r="I24" s="2">
        <v>-0.020325214678825</v>
      </c>
      <c r="J24" s="2">
        <v>-0.00388170825171247</v>
      </c>
      <c r="K24" s="5">
        <v>21.75</v>
      </c>
      <c r="L24" s="6">
        <f t="shared" si="9"/>
        <v>0.20909259345803802</v>
      </c>
      <c r="M24" s="4">
        <f t="shared" si="0"/>
        <v>-9.065724212023677E-05</v>
      </c>
      <c r="N24" s="4">
        <f t="shared" si="1"/>
        <v>0.006000113369616529</v>
      </c>
      <c r="O24" s="4">
        <f t="shared" si="2"/>
        <v>0.2477870755084851</v>
      </c>
      <c r="P24" s="4">
        <f t="shared" si="3"/>
        <v>-0.05869332452751161</v>
      </c>
      <c r="Q24" s="4">
        <f t="shared" si="4"/>
        <v>0.01903484021706809</v>
      </c>
      <c r="R24" s="4">
        <f t="shared" si="5"/>
        <v>-0.003673614886228788</v>
      </c>
      <c r="S24" s="4">
        <f t="shared" si="6"/>
        <v>-0.0011537156478071628</v>
      </c>
      <c r="T24" s="4">
        <f t="shared" si="7"/>
        <v>-0.00010162607339412501</v>
      </c>
      <c r="U24" s="4">
        <f t="shared" si="8"/>
        <v>-1.6497260069777998E-05</v>
      </c>
    </row>
    <row r="25" spans="1:21" ht="12.75">
      <c r="A25" s="1">
        <v>22.25</v>
      </c>
      <c r="B25" s="2">
        <v>0.021686016977521</v>
      </c>
      <c r="C25" s="2">
        <v>-0.0422432656338193</v>
      </c>
      <c r="D25" s="2">
        <v>1.14601254049512</v>
      </c>
      <c r="E25" s="2">
        <v>-0.130632403071948</v>
      </c>
      <c r="F25" s="2">
        <v>0.017581888813566</v>
      </c>
      <c r="G25" s="2">
        <v>0.0193540087770269</v>
      </c>
      <c r="H25" s="2">
        <v>-0.0180256774486824</v>
      </c>
      <c r="I25" s="2">
        <v>0.00560822327281346</v>
      </c>
      <c r="J25" s="2">
        <v>0.00255024601607682</v>
      </c>
      <c r="K25" s="5">
        <v>22.25</v>
      </c>
      <c r="L25" s="6">
        <f t="shared" si="9"/>
        <v>0.2150610552185182</v>
      </c>
      <c r="M25" s="4">
        <f t="shared" si="0"/>
        <v>7.590105942132351E-05</v>
      </c>
      <c r="N25" s="4">
        <f t="shared" si="1"/>
        <v>-0.002819737981057438</v>
      </c>
      <c r="O25" s="4">
        <f t="shared" si="2"/>
        <v>0.24066263350397524</v>
      </c>
      <c r="P25" s="4">
        <f t="shared" si="3"/>
        <v>-0.026126480614389602</v>
      </c>
      <c r="Q25" s="4">
        <f t="shared" si="4"/>
        <v>0.0024175097118653253</v>
      </c>
      <c r="R25" s="4">
        <f t="shared" si="5"/>
        <v>0.0013305881034205995</v>
      </c>
      <c r="S25" s="4">
        <f t="shared" si="6"/>
        <v>-0.0005182382266496191</v>
      </c>
      <c r="T25" s="4">
        <f t="shared" si="7"/>
        <v>2.8041116364067302E-05</v>
      </c>
      <c r="U25" s="4">
        <f t="shared" si="8"/>
        <v>1.0838545568326486E-05</v>
      </c>
    </row>
    <row r="26" spans="1:21" ht="12.75">
      <c r="A26" s="1">
        <v>22.75</v>
      </c>
      <c r="B26" s="2">
        <v>0.0539333165399102</v>
      </c>
      <c r="C26" s="2">
        <v>-0.140049074925353</v>
      </c>
      <c r="D26" s="2">
        <v>1.08075328100621</v>
      </c>
      <c r="E26" s="2">
        <v>0.0460731315863463</v>
      </c>
      <c r="F26" s="2">
        <v>-0.0970129817800458</v>
      </c>
      <c r="G26" s="2">
        <v>0.0803829462865174</v>
      </c>
      <c r="H26" s="2">
        <v>0.00385531051425638</v>
      </c>
      <c r="I26" s="2">
        <v>0.0231269763816577</v>
      </c>
      <c r="J26" s="2">
        <v>0.00686387991788456</v>
      </c>
      <c r="K26" s="5">
        <v>22.75</v>
      </c>
      <c r="L26" s="6">
        <f t="shared" si="9"/>
        <v>0.2194559952964817</v>
      </c>
      <c r="M26" s="4">
        <f t="shared" si="0"/>
        <v>0.00018876660788968573</v>
      </c>
      <c r="N26" s="4">
        <f t="shared" si="1"/>
        <v>-0.009348275751267314</v>
      </c>
      <c r="O26" s="4">
        <f t="shared" si="2"/>
        <v>0.2269581890113041</v>
      </c>
      <c r="P26" s="4">
        <f t="shared" si="3"/>
        <v>0.009214626317269261</v>
      </c>
      <c r="Q26" s="4">
        <f t="shared" si="4"/>
        <v>-0.0133392849947563</v>
      </c>
      <c r="R26" s="4">
        <f t="shared" si="5"/>
        <v>0.005526327557198072</v>
      </c>
      <c r="S26" s="4">
        <f t="shared" si="6"/>
        <v>0.00011084017728487092</v>
      </c>
      <c r="T26" s="4">
        <f t="shared" si="7"/>
        <v>0.0001156348819082885</v>
      </c>
      <c r="U26" s="4">
        <f t="shared" si="8"/>
        <v>2.917148965100938E-05</v>
      </c>
    </row>
    <row r="27" spans="1:21" ht="12.75">
      <c r="A27" s="1">
        <v>23.25</v>
      </c>
      <c r="B27" s="2">
        <v>0.0692724519967194</v>
      </c>
      <c r="C27" s="2">
        <v>-0.204425790551735</v>
      </c>
      <c r="D27" s="2">
        <v>0.990460216789328</v>
      </c>
      <c r="E27" s="2">
        <v>0.228704466408686</v>
      </c>
      <c r="F27" s="2">
        <v>-0.197641442141567</v>
      </c>
      <c r="G27" s="2">
        <v>0.123944748172058</v>
      </c>
      <c r="H27" s="2">
        <v>0.0248771625419753</v>
      </c>
      <c r="I27" s="2">
        <v>0.0322556485063916</v>
      </c>
      <c r="J27" s="2">
        <v>0.00890904992629515</v>
      </c>
      <c r="K27" s="5">
        <v>23.25</v>
      </c>
      <c r="L27" s="6">
        <f t="shared" si="9"/>
        <v>0.22259443414032032</v>
      </c>
      <c r="M27" s="4">
        <f t="shared" si="0"/>
        <v>0.00024245358198851793</v>
      </c>
      <c r="N27" s="4">
        <f t="shared" si="1"/>
        <v>-0.01364542151932831</v>
      </c>
      <c r="O27" s="4">
        <f t="shared" si="2"/>
        <v>0.20799664552575892</v>
      </c>
      <c r="P27" s="4">
        <f t="shared" si="3"/>
        <v>0.0457408932817372</v>
      </c>
      <c r="Q27" s="4">
        <f t="shared" si="4"/>
        <v>-0.027175698294465468</v>
      </c>
      <c r="R27" s="4">
        <f t="shared" si="5"/>
        <v>0.008521201436828989</v>
      </c>
      <c r="S27" s="4">
        <f t="shared" si="6"/>
        <v>0.0007152184230817899</v>
      </c>
      <c r="T27" s="4">
        <f t="shared" si="7"/>
        <v>0.000161278242531958</v>
      </c>
      <c r="U27" s="4">
        <f t="shared" si="8"/>
        <v>3.786346218675439E-05</v>
      </c>
    </row>
    <row r="28" spans="1:21" ht="12.75">
      <c r="A28" s="1">
        <v>23.75</v>
      </c>
      <c r="B28" s="2">
        <v>0.0677034233479485</v>
      </c>
      <c r="C28" s="2">
        <v>-0.235373412512967</v>
      </c>
      <c r="D28" s="2">
        <v>0.875133347844466</v>
      </c>
      <c r="E28" s="2">
        <v>0.417261601395071</v>
      </c>
      <c r="F28" s="2">
        <v>-0.284303492270998</v>
      </c>
      <c r="G28" s="2">
        <v>0.15003941443365</v>
      </c>
      <c r="H28" s="2">
        <v>0.0450398786344743</v>
      </c>
      <c r="I28" s="2">
        <v>0.0329942396470151</v>
      </c>
      <c r="J28" s="2">
        <v>0.00868575604130861</v>
      </c>
      <c r="K28" s="5">
        <v>23.75</v>
      </c>
      <c r="L28" s="6">
        <f t="shared" si="9"/>
        <v>0.22447637175003235</v>
      </c>
      <c r="M28" s="4">
        <f t="shared" si="0"/>
        <v>0.0002369619817178198</v>
      </c>
      <c r="N28" s="4">
        <f t="shared" si="1"/>
        <v>-0.015711175285240547</v>
      </c>
      <c r="O28" s="4">
        <f t="shared" si="2"/>
        <v>0.18377800304733788</v>
      </c>
      <c r="P28" s="4">
        <f t="shared" si="3"/>
        <v>0.08345232027901421</v>
      </c>
      <c r="Q28" s="4">
        <f t="shared" si="4"/>
        <v>-0.039091730187262225</v>
      </c>
      <c r="R28" s="4">
        <f t="shared" si="5"/>
        <v>0.010315209742313437</v>
      </c>
      <c r="S28" s="4">
        <f t="shared" si="6"/>
        <v>0.001294896510741136</v>
      </c>
      <c r="T28" s="4">
        <f t="shared" si="7"/>
        <v>0.00016497119823507552</v>
      </c>
      <c r="U28" s="4">
        <f t="shared" si="8"/>
        <v>3.69144631755616E-05</v>
      </c>
    </row>
    <row r="29" spans="1:21" ht="12.75">
      <c r="A29" s="1">
        <v>24.25</v>
      </c>
      <c r="B29" s="2">
        <v>0.051765197025743</v>
      </c>
      <c r="C29" s="2">
        <v>-0.235614676845368</v>
      </c>
      <c r="D29" s="2">
        <v>0.738024778055478</v>
      </c>
      <c r="E29" s="2">
        <v>0.607039544079694</v>
      </c>
      <c r="F29" s="2">
        <v>-0.353772280038677</v>
      </c>
      <c r="G29" s="2">
        <v>0.158389100937547</v>
      </c>
      <c r="H29" s="2">
        <v>0.0639762085808435</v>
      </c>
      <c r="I29" s="2">
        <v>0.0266397673752209</v>
      </c>
      <c r="J29" s="2">
        <v>0.00653283837424115</v>
      </c>
      <c r="K29" s="5">
        <v>24.25</v>
      </c>
      <c r="L29" s="6">
        <f t="shared" si="9"/>
        <v>0.2250928522985551</v>
      </c>
      <c r="M29" s="4">
        <f t="shared" si="0"/>
        <v>0.00018117818959010053</v>
      </c>
      <c r="N29" s="4">
        <f t="shared" si="1"/>
        <v>-0.015727279679428316</v>
      </c>
      <c r="O29" s="4">
        <f t="shared" si="2"/>
        <v>0.1549852033916504</v>
      </c>
      <c r="P29" s="4">
        <f t="shared" si="3"/>
        <v>0.1214079088159388</v>
      </c>
      <c r="Q29" s="4">
        <f t="shared" si="4"/>
        <v>-0.04864368850531809</v>
      </c>
      <c r="R29" s="4">
        <f t="shared" si="5"/>
        <v>0.010889250689456356</v>
      </c>
      <c r="S29" s="4">
        <f t="shared" si="6"/>
        <v>0.001839315996699251</v>
      </c>
      <c r="T29" s="4">
        <f t="shared" si="7"/>
        <v>0.0001331988368761045</v>
      </c>
      <c r="U29" s="4">
        <f t="shared" si="8"/>
        <v>2.7764563090524892E-05</v>
      </c>
    </row>
    <row r="30" spans="1:21" ht="12.75">
      <c r="A30" s="1">
        <v>24.75</v>
      </c>
      <c r="B30" s="2">
        <v>0.0366915716229752</v>
      </c>
      <c r="C30" s="2">
        <v>-0.22148599976686</v>
      </c>
      <c r="D30" s="2">
        <v>0.598647130725464</v>
      </c>
      <c r="E30" s="2">
        <v>0.769808339667702</v>
      </c>
      <c r="F30" s="2">
        <v>-0.386686692666633</v>
      </c>
      <c r="G30" s="2">
        <v>0.147326742881281</v>
      </c>
      <c r="H30" s="2">
        <v>0.0794826511156229</v>
      </c>
      <c r="I30" s="2">
        <v>0.020974337121165</v>
      </c>
      <c r="J30" s="2">
        <v>0.00448333759299007</v>
      </c>
      <c r="K30" s="5">
        <v>24.75</v>
      </c>
      <c r="L30" s="6">
        <f t="shared" si="9"/>
        <v>0.2243901408235066</v>
      </c>
      <c r="M30" s="4">
        <f t="shared" si="0"/>
        <v>0.00012842050068041322</v>
      </c>
      <c r="N30" s="4">
        <f t="shared" si="1"/>
        <v>-0.014784190484437906</v>
      </c>
      <c r="O30" s="4">
        <f t="shared" si="2"/>
        <v>0.12571589745234746</v>
      </c>
      <c r="P30" s="4">
        <f t="shared" si="3"/>
        <v>0.1539616679335404</v>
      </c>
      <c r="Q30" s="4">
        <f t="shared" si="4"/>
        <v>-0.053169420241662047</v>
      </c>
      <c r="R30" s="4">
        <f t="shared" si="5"/>
        <v>0.01012871357308807</v>
      </c>
      <c r="S30" s="4">
        <f t="shared" si="6"/>
        <v>0.0022851262195741585</v>
      </c>
      <c r="T30" s="4">
        <f t="shared" si="7"/>
        <v>0.00010487168560582501</v>
      </c>
      <c r="U30" s="4">
        <f t="shared" si="8"/>
        <v>1.90541847702078E-05</v>
      </c>
    </row>
    <row r="31" spans="1:21" ht="12.75">
      <c r="A31" s="1">
        <v>25.25</v>
      </c>
      <c r="B31" s="2">
        <v>0.0250215135717904</v>
      </c>
      <c r="C31" s="2">
        <v>-0.195710117313763</v>
      </c>
      <c r="D31" s="2">
        <v>0.460252509738273</v>
      </c>
      <c r="E31" s="2">
        <v>0.900862995693288</v>
      </c>
      <c r="F31" s="2">
        <v>-0.379819878025204</v>
      </c>
      <c r="G31" s="2">
        <v>0.116574496131107</v>
      </c>
      <c r="H31" s="2">
        <v>0.0911919560279024</v>
      </c>
      <c r="I31" s="2">
        <v>0.0172949664565399</v>
      </c>
      <c r="J31" s="2">
        <v>0.00287609380887158</v>
      </c>
      <c r="K31" s="5">
        <v>25.25</v>
      </c>
      <c r="L31" s="6">
        <f t="shared" si="9"/>
        <v>0.22235928149782314</v>
      </c>
      <c r="M31" s="4">
        <f t="shared" si="0"/>
        <v>8.757529750126641E-05</v>
      </c>
      <c r="N31" s="4">
        <f t="shared" si="1"/>
        <v>-0.013063650330693682</v>
      </c>
      <c r="O31" s="4">
        <f t="shared" si="2"/>
        <v>0.09665302704503734</v>
      </c>
      <c r="P31" s="4">
        <f t="shared" si="3"/>
        <v>0.1801725991386576</v>
      </c>
      <c r="Q31" s="4">
        <f t="shared" si="4"/>
        <v>-0.052225233228465555</v>
      </c>
      <c r="R31" s="4">
        <f t="shared" si="5"/>
        <v>0.008014496609013606</v>
      </c>
      <c r="S31" s="4">
        <f t="shared" si="6"/>
        <v>0.002621768735802194</v>
      </c>
      <c r="T31" s="4">
        <f t="shared" si="7"/>
        <v>8.64748322826995E-05</v>
      </c>
      <c r="U31" s="4">
        <f t="shared" si="8"/>
        <v>1.2223398687704217E-05</v>
      </c>
    </row>
    <row r="32" spans="1:21" ht="12.75">
      <c r="A32" s="1">
        <v>25.75</v>
      </c>
      <c r="B32" s="2">
        <v>0.0167550228721887</v>
      </c>
      <c r="C32" s="2">
        <v>-0.158287029486077</v>
      </c>
      <c r="D32" s="2">
        <v>0.322840915093907</v>
      </c>
      <c r="E32" s="2">
        <v>1.00020351215645</v>
      </c>
      <c r="F32" s="2">
        <v>-0.33317183611439</v>
      </c>
      <c r="G32" s="2">
        <v>0.0661323606870266</v>
      </c>
      <c r="H32" s="2">
        <v>0.0991041233176822</v>
      </c>
      <c r="I32" s="2">
        <v>0.0156016553813457</v>
      </c>
      <c r="J32" s="2">
        <v>0.00171110702188569</v>
      </c>
      <c r="K32" s="5">
        <v>25.75</v>
      </c>
      <c r="L32" s="6">
        <f t="shared" si="9"/>
        <v>0.21900027432150504</v>
      </c>
      <c r="M32" s="4">
        <f t="shared" si="0"/>
        <v>5.8642580052660464E-05</v>
      </c>
      <c r="N32" s="4">
        <f t="shared" si="1"/>
        <v>-0.01056565921819564</v>
      </c>
      <c r="O32" s="4">
        <f t="shared" si="2"/>
        <v>0.06779659216972048</v>
      </c>
      <c r="P32" s="4">
        <f t="shared" si="3"/>
        <v>0.20004070243129002</v>
      </c>
      <c r="Q32" s="4">
        <f t="shared" si="4"/>
        <v>-0.04581112746572863</v>
      </c>
      <c r="R32" s="4">
        <f t="shared" si="5"/>
        <v>0.004546599797233079</v>
      </c>
      <c r="S32" s="4">
        <f t="shared" si="6"/>
        <v>0.0028492435453833635</v>
      </c>
      <c r="T32" s="4">
        <f t="shared" si="7"/>
        <v>7.80082769067285E-05</v>
      </c>
      <c r="U32" s="4">
        <f t="shared" si="8"/>
        <v>7.272204843014183E-06</v>
      </c>
    </row>
    <row r="33" spans="1:21" ht="12.75">
      <c r="A33" s="1">
        <v>26.25</v>
      </c>
      <c r="B33" s="2">
        <v>0.0113429964962001</v>
      </c>
      <c r="C33" s="2">
        <v>-0.111336808466096</v>
      </c>
      <c r="D33" s="2">
        <v>0.189362521240556</v>
      </c>
      <c r="E33" s="2">
        <v>1.06680209861132</v>
      </c>
      <c r="F33" s="2">
        <v>-0.249576234657953</v>
      </c>
      <c r="G33" s="2">
        <v>0.000436030228951369</v>
      </c>
      <c r="H33" s="2">
        <v>0.101891677742765</v>
      </c>
      <c r="I33" s="2">
        <v>0.0153108786487058</v>
      </c>
      <c r="J33" s="2">
        <v>0.000918189120651676</v>
      </c>
      <c r="K33" s="5">
        <v>26.25</v>
      </c>
      <c r="L33" s="6">
        <f t="shared" si="9"/>
        <v>0.21445760495028823</v>
      </c>
      <c r="M33" s="4">
        <f t="shared" si="0"/>
        <v>3.9700487736700355E-05</v>
      </c>
      <c r="N33" s="4">
        <f t="shared" si="1"/>
        <v>-0.007431731965111908</v>
      </c>
      <c r="O33" s="4">
        <f t="shared" si="2"/>
        <v>0.03976612946051676</v>
      </c>
      <c r="P33" s="4">
        <f t="shared" si="3"/>
        <v>0.21336041972226402</v>
      </c>
      <c r="Q33" s="4">
        <f t="shared" si="4"/>
        <v>-0.03431673226546854</v>
      </c>
      <c r="R33" s="4">
        <f t="shared" si="5"/>
        <v>2.997707824040662E-05</v>
      </c>
      <c r="S33" s="4">
        <f t="shared" si="6"/>
        <v>0.002929385735104494</v>
      </c>
      <c r="T33" s="4">
        <f t="shared" si="7"/>
        <v>7.6554393243529E-05</v>
      </c>
      <c r="U33" s="4">
        <f t="shared" si="8"/>
        <v>3.902303762769623E-06</v>
      </c>
    </row>
    <row r="34" spans="1:21" ht="12.75">
      <c r="A34" s="1">
        <v>26.75</v>
      </c>
      <c r="B34" s="2">
        <v>0.0054908162760053</v>
      </c>
      <c r="C34" s="2">
        <v>-0.067579887347582</v>
      </c>
      <c r="D34" s="2">
        <v>0.0775183748673681</v>
      </c>
      <c r="E34" s="2">
        <v>1.09449201238268</v>
      </c>
      <c r="F34" s="2">
        <v>-0.14603507999847</v>
      </c>
      <c r="G34" s="2">
        <v>-0.0539003331636396</v>
      </c>
      <c r="H34" s="2">
        <v>0.0915897678499637</v>
      </c>
      <c r="I34" s="2">
        <v>0.0129214847773611</v>
      </c>
      <c r="J34" s="2">
        <v>7.62114368852092E-05</v>
      </c>
      <c r="K34" s="5">
        <v>26.75</v>
      </c>
      <c r="L34" s="6">
        <f t="shared" si="9"/>
        <v>0.20959818731858845</v>
      </c>
      <c r="M34" s="4">
        <f t="shared" si="0"/>
        <v>1.9217856966018553E-05</v>
      </c>
      <c r="N34" s="4">
        <f t="shared" si="1"/>
        <v>-0.0045109574804510985</v>
      </c>
      <c r="O34" s="4">
        <f t="shared" si="2"/>
        <v>0.0162788587221473</v>
      </c>
      <c r="P34" s="4">
        <f t="shared" si="3"/>
        <v>0.21889840247653602</v>
      </c>
      <c r="Q34" s="4">
        <f t="shared" si="4"/>
        <v>-0.02007982349978963</v>
      </c>
      <c r="R34" s="4">
        <f t="shared" si="5"/>
        <v>-0.0037056479050002226</v>
      </c>
      <c r="S34" s="4">
        <f t="shared" si="6"/>
        <v>0.0026332058256864563</v>
      </c>
      <c r="T34" s="4">
        <f t="shared" si="7"/>
        <v>6.46074238868055E-05</v>
      </c>
      <c r="U34" s="4">
        <f t="shared" si="8"/>
        <v>3.238986067621391E-07</v>
      </c>
    </row>
    <row r="35" spans="1:21" ht="12.75">
      <c r="A35" s="1">
        <v>27.25</v>
      </c>
      <c r="B35" s="2">
        <v>-0.00135062081636571</v>
      </c>
      <c r="C35" s="2">
        <v>-0.029136338312829</v>
      </c>
      <c r="D35" s="2">
        <v>-0.00974134957746516</v>
      </c>
      <c r="E35" s="2">
        <v>1.08224546302466</v>
      </c>
      <c r="F35" s="2">
        <v>-0.025382039859704</v>
      </c>
      <c r="G35" s="2">
        <v>-0.0924410358108333</v>
      </c>
      <c r="H35" s="2">
        <v>0.0668709183970822</v>
      </c>
      <c r="I35" s="2">
        <v>0.00784994852043486</v>
      </c>
      <c r="J35" s="2">
        <v>-0.000885014140794427</v>
      </c>
      <c r="K35" s="5">
        <v>27.25</v>
      </c>
      <c r="L35" s="6">
        <f t="shared" si="9"/>
        <v>0.20456650708214152</v>
      </c>
      <c r="M35" s="4">
        <f t="shared" si="0"/>
        <v>-4.727172857279985E-06</v>
      </c>
      <c r="N35" s="4">
        <f t="shared" si="1"/>
        <v>-0.0019448505823813358</v>
      </c>
      <c r="O35" s="4">
        <f t="shared" si="2"/>
        <v>-0.002045683411267684</v>
      </c>
      <c r="P35" s="4">
        <f t="shared" si="3"/>
        <v>0.21644909260493203</v>
      </c>
      <c r="Q35" s="4">
        <f t="shared" si="4"/>
        <v>-0.0034900304807093004</v>
      </c>
      <c r="R35" s="4">
        <f t="shared" si="5"/>
        <v>-0.0063553212119947895</v>
      </c>
      <c r="S35" s="4">
        <f t="shared" si="6"/>
        <v>0.0019225389039161133</v>
      </c>
      <c r="T35" s="4">
        <f t="shared" si="7"/>
        <v>3.92497426021743E-05</v>
      </c>
      <c r="U35" s="4">
        <f t="shared" si="8"/>
        <v>-3.7613100983763146E-06</v>
      </c>
    </row>
    <row r="36" spans="1:21" ht="12.75">
      <c r="A36" s="1">
        <v>27.75</v>
      </c>
      <c r="B36" s="2">
        <v>-0.0091813147809129</v>
      </c>
      <c r="C36" s="2">
        <v>0.00399383863816317</v>
      </c>
      <c r="D36" s="2">
        <v>-0.0724166520939439</v>
      </c>
      <c r="E36" s="2">
        <v>1.03006245053726</v>
      </c>
      <c r="F36" s="2">
        <v>0.112382885758345</v>
      </c>
      <c r="G36" s="2">
        <v>-0.11518607771263</v>
      </c>
      <c r="H36" s="2">
        <v>0.0277351293841198</v>
      </c>
      <c r="I36" s="2">
        <v>9.6269877927181E-05</v>
      </c>
      <c r="J36" s="2">
        <v>-0.00196548761238723</v>
      </c>
      <c r="K36" s="5">
        <v>27.75</v>
      </c>
      <c r="L36" s="6">
        <f t="shared" si="9"/>
        <v>0.19936256424094756</v>
      </c>
      <c r="M36" s="4">
        <f t="shared" si="0"/>
        <v>-3.213460173319515E-05</v>
      </c>
      <c r="N36" s="4">
        <f t="shared" si="1"/>
        <v>0.0002665887290973916</v>
      </c>
      <c r="O36" s="4">
        <f t="shared" si="2"/>
        <v>-0.015207496939728221</v>
      </c>
      <c r="P36" s="4">
        <f t="shared" si="3"/>
        <v>0.206012490107452</v>
      </c>
      <c r="Q36" s="4">
        <f t="shared" si="4"/>
        <v>0.015452646791772438</v>
      </c>
      <c r="R36" s="4">
        <f t="shared" si="5"/>
        <v>-0.007919042842743312</v>
      </c>
      <c r="S36" s="4">
        <f t="shared" si="6"/>
        <v>0.0007973849697934443</v>
      </c>
      <c r="T36" s="4">
        <f t="shared" si="7"/>
        <v>4.81349389635905E-07</v>
      </c>
      <c r="U36" s="4">
        <f t="shared" si="8"/>
        <v>-8.353322352645729E-06</v>
      </c>
    </row>
    <row r="37" spans="1:21" ht="12.75">
      <c r="A37" s="1">
        <v>28.25</v>
      </c>
      <c r="B37" s="2">
        <v>-0.0175176421185289</v>
      </c>
      <c r="C37" s="2">
        <v>0.0314074545228452</v>
      </c>
      <c r="D37" s="2">
        <v>-0.111798915370328</v>
      </c>
      <c r="E37" s="2">
        <v>0.941432049613468</v>
      </c>
      <c r="F37" s="2">
        <v>0.264261465903666</v>
      </c>
      <c r="G37" s="2">
        <v>-0.123625371873605</v>
      </c>
      <c r="H37" s="2">
        <v>-0.0229048877464182</v>
      </c>
      <c r="I37" s="2">
        <v>-0.00965791790730639</v>
      </c>
      <c r="J37" s="2">
        <v>-0.00309003454670934</v>
      </c>
      <c r="K37" s="5">
        <v>28.25</v>
      </c>
      <c r="L37" s="6">
        <f t="shared" si="9"/>
        <v>0.19396054302328397</v>
      </c>
      <c r="M37" s="4">
        <f aca="true" t="shared" si="10" ref="M37:M68">INDEX(yvector,M$3)*B37</f>
        <v>-6.131174741485116E-05</v>
      </c>
      <c r="N37" s="4">
        <f aca="true" t="shared" si="11" ref="N37:N68">INDEX(yvector,N$3)*C37</f>
        <v>0.0020964475893999173</v>
      </c>
      <c r="O37" s="4">
        <f aca="true" t="shared" si="12" ref="O37:O68">INDEX(yvector,O$3)*D37</f>
        <v>-0.023477772227768885</v>
      </c>
      <c r="P37" s="4">
        <f aca="true" t="shared" si="13" ref="P37:P68">INDEX(yvector,P$3)*E37</f>
        <v>0.18828640992269363</v>
      </c>
      <c r="Q37" s="4">
        <f aca="true" t="shared" si="14" ref="Q37:Q68">INDEX(yvector,Q$3)*F37</f>
        <v>0.03633595156175408</v>
      </c>
      <c r="R37" s="4">
        <f aca="true" t="shared" si="15" ref="R37:R68">INDEX(yvector,R$3)*G37</f>
        <v>-0.008499244316310346</v>
      </c>
      <c r="S37" s="4">
        <f aca="true" t="shared" si="16" ref="S37:S68">INDEX(yvector,S$3)*H37</f>
        <v>-0.0006585155227095233</v>
      </c>
      <c r="T37" s="4">
        <f aca="true" t="shared" si="17" ref="T37:T68">INDEX(yvector,T$3)*I37</f>
        <v>-4.828958953653195E-05</v>
      </c>
      <c r="U37" s="4">
        <f aca="true" t="shared" si="18" ref="U37:U68">INDEX(yvector,U$3)*J37</f>
        <v>-1.3132646823514696E-05</v>
      </c>
    </row>
    <row r="38" spans="1:21" ht="12.75">
      <c r="A38" s="1">
        <v>28.75</v>
      </c>
      <c r="B38" s="2">
        <v>-0.0234578618345693</v>
      </c>
      <c r="C38" s="2">
        <v>0.0506853754459219</v>
      </c>
      <c r="D38" s="2">
        <v>-0.135636435536179</v>
      </c>
      <c r="E38" s="2">
        <v>0.837288708411238</v>
      </c>
      <c r="F38" s="2">
        <v>0.412264314864187</v>
      </c>
      <c r="G38" s="2">
        <v>-0.126698396321222</v>
      </c>
      <c r="H38" s="2">
        <v>-0.0675728643395014</v>
      </c>
      <c r="I38" s="2">
        <v>-0.0173228153781325</v>
      </c>
      <c r="J38" s="2">
        <v>-0.00380760835665751</v>
      </c>
      <c r="K38" s="5">
        <v>28.75</v>
      </c>
      <c r="L38" s="6">
        <f t="shared" si="9"/>
        <v>0.1882055487988189</v>
      </c>
      <c r="M38" s="4">
        <f t="shared" si="10"/>
        <v>-8.210251642099257E-05</v>
      </c>
      <c r="N38" s="4">
        <f t="shared" si="11"/>
        <v>0.003383248811015287</v>
      </c>
      <c r="O38" s="4">
        <f t="shared" si="12"/>
        <v>-0.02848365146259759</v>
      </c>
      <c r="P38" s="4">
        <f t="shared" si="13"/>
        <v>0.1674577416822476</v>
      </c>
      <c r="Q38" s="4">
        <f t="shared" si="14"/>
        <v>0.05668634329382572</v>
      </c>
      <c r="R38" s="4">
        <f t="shared" si="15"/>
        <v>-0.008710514747084014</v>
      </c>
      <c r="S38" s="4">
        <f t="shared" si="16"/>
        <v>-0.0019427198497606651</v>
      </c>
      <c r="T38" s="4">
        <f t="shared" si="17"/>
        <v>-8.661407689066249E-05</v>
      </c>
      <c r="U38" s="4">
        <f t="shared" si="18"/>
        <v>-1.618233551579442E-05</v>
      </c>
    </row>
    <row r="39" spans="1:21" ht="12.75">
      <c r="A39" s="1">
        <v>29.25</v>
      </c>
      <c r="B39" s="2">
        <v>-0.0265183504299269</v>
      </c>
      <c r="C39" s="2">
        <v>0.0614244124248442</v>
      </c>
      <c r="D39" s="2">
        <v>-0.145220595279757</v>
      </c>
      <c r="E39" s="2">
        <v>0.721121501623563</v>
      </c>
      <c r="F39" s="2">
        <v>0.553393201687896</v>
      </c>
      <c r="G39" s="2">
        <v>-0.125895064060057</v>
      </c>
      <c r="H39" s="2">
        <v>-0.103356088952625</v>
      </c>
      <c r="I39" s="2">
        <v>-0.0222167892916956</v>
      </c>
      <c r="J39" s="2">
        <v>-0.00404303461104789</v>
      </c>
      <c r="K39" s="5">
        <v>29.25</v>
      </c>
      <c r="L39" s="6">
        <f t="shared" si="9"/>
        <v>0.18207176579583062</v>
      </c>
      <c r="M39" s="4">
        <f t="shared" si="10"/>
        <v>-9.281422650474416E-05</v>
      </c>
      <c r="N39" s="4">
        <f t="shared" si="11"/>
        <v>0.004100079529358351</v>
      </c>
      <c r="O39" s="4">
        <f t="shared" si="12"/>
        <v>-0.030496325008748975</v>
      </c>
      <c r="P39" s="4">
        <f t="shared" si="13"/>
        <v>0.14422430032471262</v>
      </c>
      <c r="Q39" s="4">
        <f t="shared" si="14"/>
        <v>0.0760915652320857</v>
      </c>
      <c r="R39" s="4">
        <f t="shared" si="15"/>
        <v>-0.008655285654128918</v>
      </c>
      <c r="S39" s="4">
        <f t="shared" si="16"/>
        <v>-0.002971487557387969</v>
      </c>
      <c r="T39" s="4">
        <f t="shared" si="17"/>
        <v>-0.00011108394645847799</v>
      </c>
      <c r="U39" s="4">
        <f t="shared" si="18"/>
        <v>-1.7182897096953535E-05</v>
      </c>
    </row>
    <row r="40" spans="1:21" ht="12.75">
      <c r="A40" s="1">
        <v>29.75</v>
      </c>
      <c r="B40" s="2">
        <v>-0.0266991079046014</v>
      </c>
      <c r="C40" s="2">
        <v>0.063624565459612</v>
      </c>
      <c r="D40" s="2">
        <v>-0.140551394601062</v>
      </c>
      <c r="E40" s="2">
        <v>0.592930429250441</v>
      </c>
      <c r="F40" s="2">
        <v>0.687648126374793</v>
      </c>
      <c r="G40" s="2">
        <v>-0.12121537509011</v>
      </c>
      <c r="H40" s="2">
        <v>-0.130254561585788</v>
      </c>
      <c r="I40" s="2">
        <v>-0.0243398396479957</v>
      </c>
      <c r="J40" s="2">
        <v>-0.00379631330988047</v>
      </c>
      <c r="K40" s="5">
        <v>29.75</v>
      </c>
      <c r="L40" s="6">
        <f t="shared" si="9"/>
        <v>0.1755591940143188</v>
      </c>
      <c r="M40" s="4">
        <f t="shared" si="10"/>
        <v>-9.344687766610491E-05</v>
      </c>
      <c r="N40" s="4">
        <f t="shared" si="11"/>
        <v>0.004246939744429101</v>
      </c>
      <c r="O40" s="4">
        <f t="shared" si="12"/>
        <v>-0.029515792866223023</v>
      </c>
      <c r="P40" s="4">
        <f t="shared" si="13"/>
        <v>0.11858608585008822</v>
      </c>
      <c r="Q40" s="4">
        <f t="shared" si="14"/>
        <v>0.09455161737653404</v>
      </c>
      <c r="R40" s="4">
        <f t="shared" si="15"/>
        <v>-0.008333557037445063</v>
      </c>
      <c r="S40" s="4">
        <f t="shared" si="16"/>
        <v>-0.003744818645591405</v>
      </c>
      <c r="T40" s="4">
        <f t="shared" si="17"/>
        <v>-0.00012169919823997851</v>
      </c>
      <c r="U40" s="4">
        <f t="shared" si="18"/>
        <v>-1.6134331566992E-05</v>
      </c>
    </row>
    <row r="41" spans="1:21" ht="12.75">
      <c r="A41" s="1">
        <v>30.25</v>
      </c>
      <c r="B41" s="2">
        <v>-0.0241180206111247</v>
      </c>
      <c r="C41" s="2">
        <v>0.0584241985665457</v>
      </c>
      <c r="D41" s="2">
        <v>-0.123455954519285</v>
      </c>
      <c r="E41" s="2">
        <v>0.456321337282712</v>
      </c>
      <c r="F41" s="2">
        <v>0.811351381058275</v>
      </c>
      <c r="G41" s="2">
        <v>-0.111033572614069</v>
      </c>
      <c r="H41" s="2">
        <v>-0.148243507376155</v>
      </c>
      <c r="I41" s="2">
        <v>-0.0239228922179414</v>
      </c>
      <c r="J41" s="2">
        <v>-0.00311029661300324</v>
      </c>
      <c r="K41" s="5">
        <v>30.25</v>
      </c>
      <c r="L41" s="6">
        <f t="shared" si="9"/>
        <v>0.1686863419092067</v>
      </c>
      <c r="M41" s="4">
        <f t="shared" si="10"/>
        <v>-8.441307213893646E-05</v>
      </c>
      <c r="N41" s="4">
        <f t="shared" si="11"/>
        <v>0.003899815254316926</v>
      </c>
      <c r="O41" s="4">
        <f t="shared" si="12"/>
        <v>-0.02592575044904985</v>
      </c>
      <c r="P41" s="4">
        <f t="shared" si="13"/>
        <v>0.09126426745654241</v>
      </c>
      <c r="Q41" s="4">
        <f t="shared" si="14"/>
        <v>0.11156081489551282</v>
      </c>
      <c r="R41" s="4">
        <f t="shared" si="15"/>
        <v>-0.007633558117217244</v>
      </c>
      <c r="S41" s="4">
        <f t="shared" si="16"/>
        <v>-0.004262000837064456</v>
      </c>
      <c r="T41" s="4">
        <f t="shared" si="17"/>
        <v>-0.000119614461089707</v>
      </c>
      <c r="U41" s="4">
        <f t="shared" si="18"/>
        <v>-1.321876060526377E-05</v>
      </c>
    </row>
    <row r="42" spans="1:21" ht="12.75">
      <c r="A42" s="1">
        <v>30.75</v>
      </c>
      <c r="B42" s="2">
        <v>-0.0194824066646865</v>
      </c>
      <c r="C42" s="2">
        <v>0.0526534958435675</v>
      </c>
      <c r="D42" s="2">
        <v>-0.104897001149566</v>
      </c>
      <c r="E42" s="2">
        <v>0.332929301665405</v>
      </c>
      <c r="F42" s="2">
        <v>0.902436718538732</v>
      </c>
      <c r="G42" s="2">
        <v>-0.0855951158480564</v>
      </c>
      <c r="H42" s="2">
        <v>-0.157174277146704</v>
      </c>
      <c r="I42" s="2">
        <v>-0.0223515016269848</v>
      </c>
      <c r="J42" s="2">
        <v>-0.00224209747950414</v>
      </c>
      <c r="K42" s="5">
        <v>30.75</v>
      </c>
      <c r="L42" s="6">
        <f t="shared" si="9"/>
        <v>0.1615642602100351</v>
      </c>
      <c r="M42" s="4">
        <f t="shared" si="10"/>
        <v>-6.818842332640276E-05</v>
      </c>
      <c r="N42" s="4">
        <f t="shared" si="11"/>
        <v>0.003514620847558131</v>
      </c>
      <c r="O42" s="4">
        <f t="shared" si="12"/>
        <v>-0.022028370241408864</v>
      </c>
      <c r="P42" s="4">
        <f t="shared" si="13"/>
        <v>0.066585860333081</v>
      </c>
      <c r="Q42" s="4">
        <f t="shared" si="14"/>
        <v>0.12408504879907566</v>
      </c>
      <c r="R42" s="4">
        <f t="shared" si="15"/>
        <v>-0.0058846642145538785</v>
      </c>
      <c r="S42" s="4">
        <f t="shared" si="16"/>
        <v>-0.00451876046796774</v>
      </c>
      <c r="T42" s="4">
        <f t="shared" si="17"/>
        <v>-0.000111757508134924</v>
      </c>
      <c r="U42" s="4">
        <f t="shared" si="18"/>
        <v>-9.528914287892597E-06</v>
      </c>
    </row>
    <row r="43" spans="1:21" ht="12.75">
      <c r="A43" s="1">
        <v>31.25</v>
      </c>
      <c r="B43" s="2">
        <v>-0.0129101524178184</v>
      </c>
      <c r="C43" s="2">
        <v>0.0474508213069976</v>
      </c>
      <c r="D43" s="2">
        <v>-0.0867016555110976</v>
      </c>
      <c r="E43" s="2">
        <v>0.226360168389359</v>
      </c>
      <c r="F43" s="2">
        <v>0.957226430949561</v>
      </c>
      <c r="G43" s="2">
        <v>-0.0432742479947605</v>
      </c>
      <c r="H43" s="2">
        <v>-0.157022096034599</v>
      </c>
      <c r="I43" s="2">
        <v>-0.0198565936460345</v>
      </c>
      <c r="J43" s="2">
        <v>-0.00123456806923114</v>
      </c>
      <c r="K43" s="5">
        <v>31.25</v>
      </c>
      <c r="L43" s="6">
        <f t="shared" si="9"/>
        <v>0.15421145737172676</v>
      </c>
      <c r="M43" s="4">
        <f t="shared" si="10"/>
        <v>-4.5185533462364406E-05</v>
      </c>
      <c r="N43" s="4">
        <f t="shared" si="11"/>
        <v>0.00316734232224209</v>
      </c>
      <c r="O43" s="4">
        <f t="shared" si="12"/>
        <v>-0.018207347657330498</v>
      </c>
      <c r="P43" s="4">
        <f t="shared" si="13"/>
        <v>0.045272033677871804</v>
      </c>
      <c r="Q43" s="4">
        <f t="shared" si="14"/>
        <v>0.13161863425556464</v>
      </c>
      <c r="R43" s="4">
        <f t="shared" si="15"/>
        <v>-0.0029751045496397843</v>
      </c>
      <c r="S43" s="4">
        <f t="shared" si="16"/>
        <v>-0.004514385260994722</v>
      </c>
      <c r="T43" s="4">
        <f t="shared" si="17"/>
        <v>-9.92829682301725E-05</v>
      </c>
      <c r="U43" s="4">
        <f t="shared" si="18"/>
        <v>-5.2469142942323455E-06</v>
      </c>
    </row>
    <row r="44" spans="1:21" ht="12.75">
      <c r="A44" s="1">
        <v>31.75</v>
      </c>
      <c r="B44" s="2">
        <v>-0.00440125787052041</v>
      </c>
      <c r="C44" s="2">
        <v>0.0428161749568362</v>
      </c>
      <c r="D44" s="2">
        <v>-0.0688699176038783</v>
      </c>
      <c r="E44" s="2">
        <v>0.136613937454574</v>
      </c>
      <c r="F44" s="2">
        <v>0.975720518290762</v>
      </c>
      <c r="G44" s="2">
        <v>0.0159290309458189</v>
      </c>
      <c r="H44" s="2">
        <v>-0.14778696403984</v>
      </c>
      <c r="I44" s="2">
        <v>-0.0164381682750906</v>
      </c>
      <c r="J44" s="2">
        <v>-8.7708382184264E-05</v>
      </c>
      <c r="K44" s="5">
        <v>31.75</v>
      </c>
      <c r="L44" s="6">
        <f t="shared" si="9"/>
        <v>0.1466279333942821</v>
      </c>
      <c r="M44" s="4">
        <f t="shared" si="10"/>
        <v>-1.5404402546821435E-05</v>
      </c>
      <c r="N44" s="4">
        <f t="shared" si="11"/>
        <v>0.0028579796783688165</v>
      </c>
      <c r="O44" s="4">
        <f t="shared" si="12"/>
        <v>-0.014462682696814444</v>
      </c>
      <c r="P44" s="4">
        <f t="shared" si="13"/>
        <v>0.027322787490914803</v>
      </c>
      <c r="Q44" s="4">
        <f t="shared" si="14"/>
        <v>0.1341615712649798</v>
      </c>
      <c r="R44" s="4">
        <f t="shared" si="15"/>
        <v>0.0010951208775250494</v>
      </c>
      <c r="S44" s="4">
        <f t="shared" si="16"/>
        <v>-0.0042488752161454</v>
      </c>
      <c r="T44" s="4">
        <f t="shared" si="17"/>
        <v>-8.2190841375453E-05</v>
      </c>
      <c r="U44" s="4">
        <f t="shared" si="18"/>
        <v>-3.72760624283122E-07</v>
      </c>
    </row>
    <row r="45" spans="1:21" ht="12.75">
      <c r="A45" s="1">
        <v>32.25</v>
      </c>
      <c r="B45" s="2">
        <v>0.00532827242264373</v>
      </c>
      <c r="C45" s="2">
        <v>0.038428581884463</v>
      </c>
      <c r="D45" s="2">
        <v>-0.0514235695972763</v>
      </c>
      <c r="E45" s="2">
        <v>0.0632452912733288</v>
      </c>
      <c r="F45" s="2">
        <v>0.96021606119546</v>
      </c>
      <c r="G45" s="2">
        <v>0.0906076242695861</v>
      </c>
      <c r="H45" s="2">
        <v>-0.130521795029015</v>
      </c>
      <c r="I45" s="2">
        <v>-0.0122797274351133</v>
      </c>
      <c r="J45" s="2">
        <v>0.0011509990433111</v>
      </c>
      <c r="K45" s="5">
        <v>32.25</v>
      </c>
      <c r="L45" s="6">
        <f t="shared" si="9"/>
        <v>0.13888383951808903</v>
      </c>
      <c r="M45" s="4">
        <f t="shared" si="10"/>
        <v>1.864895347925306E-05</v>
      </c>
      <c r="N45" s="4">
        <f t="shared" si="11"/>
        <v>0.0025651078407879055</v>
      </c>
      <c r="O45" s="4">
        <f t="shared" si="12"/>
        <v>-0.010798949615428025</v>
      </c>
      <c r="P45" s="4">
        <f t="shared" si="13"/>
        <v>0.01264905825466576</v>
      </c>
      <c r="Q45" s="4">
        <f t="shared" si="14"/>
        <v>0.13202970841437575</v>
      </c>
      <c r="R45" s="4">
        <f t="shared" si="15"/>
        <v>0.006229274168534045</v>
      </c>
      <c r="S45" s="4">
        <f t="shared" si="16"/>
        <v>-0.0037525016070841816</v>
      </c>
      <c r="T45" s="4">
        <f t="shared" si="17"/>
        <v>-6.13986371755665E-05</v>
      </c>
      <c r="U45" s="4">
        <f t="shared" si="18"/>
        <v>4.891745934072175E-06</v>
      </c>
    </row>
    <row r="46" spans="1:21" ht="12.75">
      <c r="A46" s="1">
        <v>32.75</v>
      </c>
      <c r="B46" s="2">
        <v>0.0119824111342917</v>
      </c>
      <c r="C46" s="2">
        <v>0.0323621926381567</v>
      </c>
      <c r="D46" s="2">
        <v>-0.0344933045074978</v>
      </c>
      <c r="E46" s="2">
        <v>0.00358232431929622</v>
      </c>
      <c r="F46" s="2">
        <v>0.924495543462408</v>
      </c>
      <c r="G46" s="2">
        <v>0.172318951751966</v>
      </c>
      <c r="H46" s="2">
        <v>-0.111544072201663</v>
      </c>
      <c r="I46" s="2">
        <v>-0.00848228265186518</v>
      </c>
      <c r="J46" s="2">
        <v>0.00219665897730258</v>
      </c>
      <c r="K46" s="5">
        <v>32.75</v>
      </c>
      <c r="L46" s="6">
        <f t="shared" si="9"/>
        <v>0.13140008318547688</v>
      </c>
      <c r="M46" s="4">
        <f t="shared" si="10"/>
        <v>4.1938438970020954E-05</v>
      </c>
      <c r="N46" s="4">
        <f t="shared" si="11"/>
        <v>0.0021601763585969596</v>
      </c>
      <c r="O46" s="4">
        <f t="shared" si="12"/>
        <v>-0.00724359394657454</v>
      </c>
      <c r="P46" s="4">
        <f t="shared" si="13"/>
        <v>0.0007164648638592441</v>
      </c>
      <c r="Q46" s="4">
        <f t="shared" si="14"/>
        <v>0.12711813722608112</v>
      </c>
      <c r="R46" s="4">
        <f t="shared" si="15"/>
        <v>0.011846927932947662</v>
      </c>
      <c r="S46" s="4">
        <f t="shared" si="16"/>
        <v>-0.0032068920757978114</v>
      </c>
      <c r="T46" s="4">
        <f t="shared" si="17"/>
        <v>-4.241141325932591E-05</v>
      </c>
      <c r="U46" s="4">
        <f t="shared" si="18"/>
        <v>9.335800653535966E-06</v>
      </c>
    </row>
    <row r="47" spans="1:21" ht="12.75">
      <c r="A47" s="1">
        <v>33.25</v>
      </c>
      <c r="B47" s="2">
        <v>0.0148451537098598</v>
      </c>
      <c r="C47" s="2">
        <v>0.0242960323092971</v>
      </c>
      <c r="D47" s="2">
        <v>-0.0181009045039104</v>
      </c>
      <c r="E47" s="2">
        <v>-0.0428202809952448</v>
      </c>
      <c r="F47" s="2">
        <v>0.870856045724731</v>
      </c>
      <c r="G47" s="2">
        <v>0.259655916688864</v>
      </c>
      <c r="H47" s="2">
        <v>-0.0919067094243714</v>
      </c>
      <c r="I47" s="2">
        <v>-0.00522933584630657</v>
      </c>
      <c r="J47" s="2">
        <v>0.00300178888146477</v>
      </c>
      <c r="K47" s="5">
        <v>33.25</v>
      </c>
      <c r="L47" s="6">
        <f t="shared" si="9"/>
        <v>0.12424681563683389</v>
      </c>
      <c r="M47" s="4">
        <f t="shared" si="10"/>
        <v>5.19580379845093E-05</v>
      </c>
      <c r="N47" s="4">
        <f t="shared" si="11"/>
        <v>0.0016217601566455816</v>
      </c>
      <c r="O47" s="4">
        <f t="shared" si="12"/>
        <v>-0.0038011899458211844</v>
      </c>
      <c r="P47" s="4">
        <f t="shared" si="13"/>
        <v>-0.00856405619904896</v>
      </c>
      <c r="Q47" s="4">
        <f t="shared" si="14"/>
        <v>0.11974270628715052</v>
      </c>
      <c r="R47" s="4">
        <f t="shared" si="15"/>
        <v>0.0178513442723594</v>
      </c>
      <c r="S47" s="4">
        <f t="shared" si="16"/>
        <v>-0.0026423178959506777</v>
      </c>
      <c r="T47" s="4">
        <f t="shared" si="17"/>
        <v>-2.614667923153285E-05</v>
      </c>
      <c r="U47" s="4">
        <f t="shared" si="18"/>
        <v>1.2757602746225274E-05</v>
      </c>
    </row>
    <row r="48" spans="1:21" ht="12.75">
      <c r="A48" s="1">
        <v>33.75</v>
      </c>
      <c r="B48" s="2">
        <v>0.013916500149348</v>
      </c>
      <c r="C48" s="2">
        <v>0.0142301008978842</v>
      </c>
      <c r="D48" s="2">
        <v>-0.00224636958651422</v>
      </c>
      <c r="E48" s="2">
        <v>-0.0759625246702944</v>
      </c>
      <c r="F48" s="2">
        <v>0.799297567982429</v>
      </c>
      <c r="G48" s="2">
        <v>0.352618519080279</v>
      </c>
      <c r="H48" s="2">
        <v>-0.071609706697141</v>
      </c>
      <c r="I48" s="2">
        <v>-0.00252088701843747</v>
      </c>
      <c r="J48" s="2">
        <v>0.00356638875579767</v>
      </c>
      <c r="K48" s="5">
        <v>33.75</v>
      </c>
      <c r="L48" s="6">
        <f t="shared" si="9"/>
        <v>0.11742403687215995</v>
      </c>
      <c r="M48" s="4">
        <f t="shared" si="10"/>
        <v>4.8707750522718E-05</v>
      </c>
      <c r="N48" s="4">
        <f t="shared" si="11"/>
        <v>0.0009498592349337704</v>
      </c>
      <c r="O48" s="4">
        <f t="shared" si="12"/>
        <v>-0.0004717376131679862</v>
      </c>
      <c r="P48" s="4">
        <f t="shared" si="13"/>
        <v>-0.015192504934058881</v>
      </c>
      <c r="Q48" s="4">
        <f t="shared" si="14"/>
        <v>0.109903415597584</v>
      </c>
      <c r="R48" s="4">
        <f t="shared" si="15"/>
        <v>0.024242523186769185</v>
      </c>
      <c r="S48" s="4">
        <f t="shared" si="16"/>
        <v>-0.002058779067542804</v>
      </c>
      <c r="T48" s="4">
        <f t="shared" si="17"/>
        <v>-1.260443509218735E-05</v>
      </c>
      <c r="U48" s="4">
        <f t="shared" si="18"/>
        <v>1.5157152212140098E-05</v>
      </c>
    </row>
    <row r="49" spans="1:21" ht="12.75">
      <c r="A49" s="1">
        <v>34.25</v>
      </c>
      <c r="B49" s="2">
        <v>0.00988947749188667</v>
      </c>
      <c r="C49" s="2">
        <v>0.00277013108299118</v>
      </c>
      <c r="D49" s="2">
        <v>0.0126272422849703</v>
      </c>
      <c r="E49" s="2">
        <v>-0.0964438362036724</v>
      </c>
      <c r="F49" s="2">
        <v>0.711786253055931</v>
      </c>
      <c r="G49" s="2">
        <v>0.448493524553626</v>
      </c>
      <c r="H49" s="2">
        <v>-0.0490352211555833</v>
      </c>
      <c r="I49" s="2">
        <v>-7.36388591264406E-05</v>
      </c>
      <c r="J49" s="2">
        <v>0.0039042721283754</v>
      </c>
      <c r="K49" s="5">
        <v>34.25</v>
      </c>
      <c r="L49" s="6">
        <f t="shared" si="9"/>
        <v>0.1108934750223998</v>
      </c>
      <c r="M49" s="4">
        <f t="shared" si="10"/>
        <v>3.4613171221603345E-05</v>
      </c>
      <c r="N49" s="4">
        <f t="shared" si="11"/>
        <v>0.00018490624978966127</v>
      </c>
      <c r="O49" s="4">
        <f t="shared" si="12"/>
        <v>0.002651720879843763</v>
      </c>
      <c r="P49" s="4">
        <f t="shared" si="13"/>
        <v>-0.019288767240734483</v>
      </c>
      <c r="Q49" s="4">
        <f t="shared" si="14"/>
        <v>0.09787060979519052</v>
      </c>
      <c r="R49" s="4">
        <f t="shared" si="15"/>
        <v>0.03083392981306179</v>
      </c>
      <c r="S49" s="4">
        <f t="shared" si="16"/>
        <v>-0.0014097626082230199</v>
      </c>
      <c r="T49" s="4">
        <f t="shared" si="17"/>
        <v>-3.6819429563220303E-07</v>
      </c>
      <c r="U49" s="4">
        <f t="shared" si="18"/>
        <v>1.659315654559545E-05</v>
      </c>
    </row>
    <row r="50" spans="1:21" ht="12.75">
      <c r="A50" s="1">
        <v>34.75</v>
      </c>
      <c r="B50" s="2">
        <v>0.00692224797225777</v>
      </c>
      <c r="C50" s="2">
        <v>-0.00644948106094221</v>
      </c>
      <c r="D50" s="2">
        <v>0.0238615833522199</v>
      </c>
      <c r="E50" s="2">
        <v>-0.107860792582299</v>
      </c>
      <c r="F50" s="2">
        <v>0.620118957867817</v>
      </c>
      <c r="G50" s="2">
        <v>0.531001526873384</v>
      </c>
      <c r="H50" s="2">
        <v>-0.0144761956133684</v>
      </c>
      <c r="I50" s="2">
        <v>0.00381219248641519</v>
      </c>
      <c r="J50" s="2">
        <v>0.00409832016764268</v>
      </c>
      <c r="K50" s="5">
        <v>34.75</v>
      </c>
      <c r="L50" s="6">
        <f t="shared" si="9"/>
        <v>0.10442549887322161</v>
      </c>
      <c r="M50" s="4">
        <f t="shared" si="10"/>
        <v>2.42278679029022E-05</v>
      </c>
      <c r="N50" s="4">
        <f t="shared" si="11"/>
        <v>-0.00043050286081789253</v>
      </c>
      <c r="O50" s="4">
        <f t="shared" si="12"/>
        <v>0.00501093250396618</v>
      </c>
      <c r="P50" s="4">
        <f t="shared" si="13"/>
        <v>-0.0215721585164598</v>
      </c>
      <c r="Q50" s="4">
        <f t="shared" si="14"/>
        <v>0.08526635670682485</v>
      </c>
      <c r="R50" s="4">
        <f t="shared" si="15"/>
        <v>0.03650635497254515</v>
      </c>
      <c r="S50" s="4">
        <f t="shared" si="16"/>
        <v>-0.0004161906238843415</v>
      </c>
      <c r="T50" s="4">
        <f t="shared" si="17"/>
        <v>1.906096243207595E-05</v>
      </c>
      <c r="U50" s="4">
        <f t="shared" si="18"/>
        <v>1.7417860712481393E-05</v>
      </c>
    </row>
    <row r="51" spans="1:21" ht="12.75">
      <c r="A51" s="1">
        <v>35.25</v>
      </c>
      <c r="B51" s="2">
        <v>0.00570783862959165</v>
      </c>
      <c r="C51" s="2">
        <v>-0.0128230028548428</v>
      </c>
      <c r="D51" s="2">
        <v>0.0310135956555139</v>
      </c>
      <c r="E51" s="2">
        <v>-0.110812823303994</v>
      </c>
      <c r="F51" s="2">
        <v>0.526261825238516</v>
      </c>
      <c r="G51" s="2">
        <v>0.597429291666969</v>
      </c>
      <c r="H51" s="2">
        <v>0.033685212793892</v>
      </c>
      <c r="I51" s="2">
        <v>0.00941990432731887</v>
      </c>
      <c r="J51" s="2">
        <v>0.00416234640167365</v>
      </c>
      <c r="K51" s="5">
        <v>35.25</v>
      </c>
      <c r="L51" s="6">
        <f t="shared" si="9"/>
        <v>0.09798183655557009</v>
      </c>
      <c r="M51" s="4">
        <f t="shared" si="10"/>
        <v>1.9977435203570778E-05</v>
      </c>
      <c r="N51" s="4">
        <f t="shared" si="11"/>
        <v>-0.000855935440560757</v>
      </c>
      <c r="O51" s="4">
        <f t="shared" si="12"/>
        <v>0.00651285508765792</v>
      </c>
      <c r="P51" s="4">
        <f t="shared" si="13"/>
        <v>-0.0221625646607988</v>
      </c>
      <c r="Q51" s="4">
        <f t="shared" si="14"/>
        <v>0.07236100097029595</v>
      </c>
      <c r="R51" s="4">
        <f t="shared" si="15"/>
        <v>0.041073263802104125</v>
      </c>
      <c r="S51" s="4">
        <f t="shared" si="16"/>
        <v>0.000968449867824395</v>
      </c>
      <c r="T51" s="4">
        <f t="shared" si="17"/>
        <v>4.709952163659435E-05</v>
      </c>
      <c r="U51" s="4">
        <f t="shared" si="18"/>
        <v>1.7689972207113015E-05</v>
      </c>
    </row>
    <row r="52" spans="1:21" ht="12.75">
      <c r="A52" s="1">
        <v>35.75</v>
      </c>
      <c r="B52" s="2">
        <v>0.00624624946388831</v>
      </c>
      <c r="C52" s="2">
        <v>-0.0163504342987105</v>
      </c>
      <c r="D52" s="2">
        <v>0.0340832791948524</v>
      </c>
      <c r="E52" s="2">
        <v>-0.105299928368758</v>
      </c>
      <c r="F52" s="2">
        <v>0.430214855168028</v>
      </c>
      <c r="G52" s="2">
        <v>0.64777681893438</v>
      </c>
      <c r="H52" s="2">
        <v>0.095449004066198</v>
      </c>
      <c r="I52" s="2">
        <v>0.0167494966635846</v>
      </c>
      <c r="J52" s="2">
        <v>0.00409635083046829</v>
      </c>
      <c r="K52" s="5">
        <v>35.75</v>
      </c>
      <c r="L52" s="6">
        <f t="shared" si="9"/>
        <v>0.09156248806944518</v>
      </c>
      <c r="M52" s="4">
        <f t="shared" si="10"/>
        <v>2.1861873123609088E-05</v>
      </c>
      <c r="N52" s="4">
        <f t="shared" si="11"/>
        <v>-0.001091391489438926</v>
      </c>
      <c r="O52" s="4">
        <f t="shared" si="12"/>
        <v>0.007157488630919005</v>
      </c>
      <c r="P52" s="4">
        <f t="shared" si="13"/>
        <v>-0.0210599856737516</v>
      </c>
      <c r="Q52" s="4">
        <f t="shared" si="14"/>
        <v>0.059154542585603855</v>
      </c>
      <c r="R52" s="4">
        <f t="shared" si="15"/>
        <v>0.044534656301738626</v>
      </c>
      <c r="S52" s="4">
        <f t="shared" si="16"/>
        <v>0.0027441588669031925</v>
      </c>
      <c r="T52" s="4">
        <f t="shared" si="17"/>
        <v>8.3747483317923E-05</v>
      </c>
      <c r="U52" s="4">
        <f t="shared" si="18"/>
        <v>1.7409491029490233E-05</v>
      </c>
    </row>
    <row r="53" spans="1:21" ht="12.75">
      <c r="A53" s="1">
        <v>36.25</v>
      </c>
      <c r="B53" s="2">
        <v>0.0080846765347727</v>
      </c>
      <c r="C53" s="2">
        <v>-0.0174172065187708</v>
      </c>
      <c r="D53" s="2">
        <v>0.0335308023846905</v>
      </c>
      <c r="E53" s="2">
        <v>-0.0923625088954883</v>
      </c>
      <c r="F53" s="2">
        <v>0.333318525183709</v>
      </c>
      <c r="G53" s="2">
        <v>0.682881842169408</v>
      </c>
      <c r="H53" s="2">
        <v>0.168429113951561</v>
      </c>
      <c r="I53" s="2">
        <v>0.0253283988065925</v>
      </c>
      <c r="J53" s="2">
        <v>0.00388640069964989</v>
      </c>
      <c r="K53" s="5">
        <v>36.25</v>
      </c>
      <c r="L53" s="6">
        <f t="shared" si="9"/>
        <v>0.08519958463945175</v>
      </c>
      <c r="M53" s="4">
        <f t="shared" si="10"/>
        <v>2.8296367871704458E-05</v>
      </c>
      <c r="N53" s="4">
        <f t="shared" si="11"/>
        <v>-0.001162598535127951</v>
      </c>
      <c r="O53" s="4">
        <f t="shared" si="12"/>
        <v>0.007041468500785006</v>
      </c>
      <c r="P53" s="4">
        <f t="shared" si="13"/>
        <v>-0.01847250177909766</v>
      </c>
      <c r="Q53" s="4">
        <f t="shared" si="14"/>
        <v>0.04583129721276</v>
      </c>
      <c r="R53" s="4">
        <f t="shared" si="15"/>
        <v>0.0469481266491468</v>
      </c>
      <c r="S53" s="4">
        <f t="shared" si="16"/>
        <v>0.004842337026107379</v>
      </c>
      <c r="T53" s="4">
        <f t="shared" si="17"/>
        <v>0.0001266419940329625</v>
      </c>
      <c r="U53" s="4">
        <f t="shared" si="18"/>
        <v>1.6517202973512033E-05</v>
      </c>
    </row>
    <row r="54" spans="1:21" ht="12.75">
      <c r="A54" s="1">
        <v>36.75</v>
      </c>
      <c r="B54" s="2">
        <v>0.00850629619999456</v>
      </c>
      <c r="C54" s="2">
        <v>-0.0183359062723765</v>
      </c>
      <c r="D54" s="2">
        <v>0.0321171757117594</v>
      </c>
      <c r="E54" s="2">
        <v>-0.0782429715975696</v>
      </c>
      <c r="F54" s="2">
        <v>0.243615700449688</v>
      </c>
      <c r="G54" s="2">
        <v>0.707770762334801</v>
      </c>
      <c r="H54" s="2">
        <v>0.238309156938047</v>
      </c>
      <c r="I54" s="2">
        <v>0.0323211866246235</v>
      </c>
      <c r="J54" s="2">
        <v>0.00344889948295815</v>
      </c>
      <c r="K54" s="5">
        <v>36.75</v>
      </c>
      <c r="L54" s="6">
        <f t="shared" si="9"/>
        <v>0.07908591361321862</v>
      </c>
      <c r="M54" s="4">
        <f t="shared" si="10"/>
        <v>2.9772036699980967E-05</v>
      </c>
      <c r="N54" s="4">
        <f t="shared" si="11"/>
        <v>-0.0012239217436811314</v>
      </c>
      <c r="O54" s="4">
        <f t="shared" si="12"/>
        <v>0.006744606899469475</v>
      </c>
      <c r="P54" s="4">
        <f t="shared" si="13"/>
        <v>-0.01564859431951392</v>
      </c>
      <c r="Q54" s="4">
        <f t="shared" si="14"/>
        <v>0.0334971588118321</v>
      </c>
      <c r="R54" s="4">
        <f t="shared" si="15"/>
        <v>0.04865923991051757</v>
      </c>
      <c r="S54" s="4">
        <f t="shared" si="16"/>
        <v>0.006851388261968851</v>
      </c>
      <c r="T54" s="4">
        <f t="shared" si="17"/>
        <v>0.0001616059331231175</v>
      </c>
      <c r="U54" s="4">
        <f t="shared" si="18"/>
        <v>1.465782280257214E-05</v>
      </c>
    </row>
    <row r="55" spans="1:21" ht="12.75">
      <c r="A55" s="1">
        <v>37.25</v>
      </c>
      <c r="B55" s="2">
        <v>0.00705830451917884</v>
      </c>
      <c r="C55" s="2">
        <v>-0.0194919646857532</v>
      </c>
      <c r="D55" s="2">
        <v>0.030302567590514</v>
      </c>
      <c r="E55" s="2">
        <v>-0.0639817175938997</v>
      </c>
      <c r="F55" s="2">
        <v>0.16244685849332</v>
      </c>
      <c r="G55" s="2">
        <v>0.723281312924351</v>
      </c>
      <c r="H55" s="2">
        <v>0.302703068773669</v>
      </c>
      <c r="I55" s="2">
        <v>0.0372552894290578</v>
      </c>
      <c r="J55" s="2">
        <v>0.00276991442601635</v>
      </c>
      <c r="K55" s="5">
        <v>37.25</v>
      </c>
      <c r="L55" s="6">
        <f t="shared" si="9"/>
        <v>0.07325360621535058</v>
      </c>
      <c r="M55" s="4">
        <f t="shared" si="10"/>
        <v>2.4704065817125946E-05</v>
      </c>
      <c r="N55" s="4">
        <f t="shared" si="11"/>
        <v>-0.0013010886427740262</v>
      </c>
      <c r="O55" s="4">
        <f t="shared" si="12"/>
        <v>0.0063635391940079404</v>
      </c>
      <c r="P55" s="4">
        <f t="shared" si="13"/>
        <v>-0.01279634351877994</v>
      </c>
      <c r="Q55" s="4">
        <f t="shared" si="14"/>
        <v>0.0223364430428315</v>
      </c>
      <c r="R55" s="4">
        <f t="shared" si="15"/>
        <v>0.04972559026354914</v>
      </c>
      <c r="S55" s="4">
        <f t="shared" si="16"/>
        <v>0.008702713227242984</v>
      </c>
      <c r="T55" s="4">
        <f t="shared" si="17"/>
        <v>0.000186276447145289</v>
      </c>
      <c r="U55" s="4">
        <f t="shared" si="18"/>
        <v>1.1772136310569487E-05</v>
      </c>
    </row>
    <row r="56" spans="1:21" ht="12.75">
      <c r="A56" s="1">
        <v>37.75</v>
      </c>
      <c r="B56" s="2">
        <v>0.00374070149232556</v>
      </c>
      <c r="C56" s="2">
        <v>-0.0208853817589008</v>
      </c>
      <c r="D56" s="2">
        <v>0.0280869780209545</v>
      </c>
      <c r="E56" s="2">
        <v>-0.0495787468844784</v>
      </c>
      <c r="F56" s="2">
        <v>0.0898119993146062</v>
      </c>
      <c r="G56" s="2">
        <v>0.729413493938058</v>
      </c>
      <c r="H56" s="2">
        <v>0.361610849458426</v>
      </c>
      <c r="I56" s="2">
        <v>0.0401307072198953</v>
      </c>
      <c r="J56" s="2">
        <v>0.0018494455288245</v>
      </c>
      <c r="K56" s="5">
        <v>37.75</v>
      </c>
      <c r="L56" s="6">
        <f t="shared" si="9"/>
        <v>0.06770266244584786</v>
      </c>
      <c r="M56" s="4">
        <f t="shared" si="10"/>
        <v>1.3092455223139462E-05</v>
      </c>
      <c r="N56" s="4">
        <f t="shared" si="11"/>
        <v>-0.0013940992324066287</v>
      </c>
      <c r="O56" s="4">
        <f t="shared" si="12"/>
        <v>0.005898265384400445</v>
      </c>
      <c r="P56" s="4">
        <f t="shared" si="13"/>
        <v>-0.009915749376895681</v>
      </c>
      <c r="Q56" s="4">
        <f t="shared" si="14"/>
        <v>0.012349149905758354</v>
      </c>
      <c r="R56" s="4">
        <f t="shared" si="15"/>
        <v>0.05014717770824149</v>
      </c>
      <c r="S56" s="4">
        <f t="shared" si="16"/>
        <v>0.010396311921929748</v>
      </c>
      <c r="T56" s="4">
        <f t="shared" si="17"/>
        <v>0.0002006535360994765</v>
      </c>
      <c r="U56" s="4">
        <f t="shared" si="18"/>
        <v>7.860143497504126E-06</v>
      </c>
    </row>
    <row r="57" spans="1:21" ht="12.75">
      <c r="A57" s="1">
        <v>38.25</v>
      </c>
      <c r="B57" s="2">
        <v>-0.00119234056500471</v>
      </c>
      <c r="C57" s="2">
        <v>-0.0225165437890638</v>
      </c>
      <c r="D57" s="2">
        <v>0.0255341935267537</v>
      </c>
      <c r="E57" s="2">
        <v>-0.0353208347551648</v>
      </c>
      <c r="F57" s="2">
        <v>0.0262048530663361</v>
      </c>
      <c r="G57" s="2">
        <v>0.725308503425237</v>
      </c>
      <c r="H57" s="2">
        <v>0.415704664787537</v>
      </c>
      <c r="I57" s="2">
        <v>0.041316457113024</v>
      </c>
      <c r="J57" s="2">
        <v>0.000702606814271968</v>
      </c>
      <c r="K57" s="5">
        <v>38.25</v>
      </c>
      <c r="L57" s="6">
        <f t="shared" si="9"/>
        <v>0.06242006558396151</v>
      </c>
      <c r="M57" s="4">
        <f t="shared" si="10"/>
        <v>-4.173191977516485E-06</v>
      </c>
      <c r="N57" s="4">
        <f t="shared" si="11"/>
        <v>-0.0015029792979200087</v>
      </c>
      <c r="O57" s="4">
        <f t="shared" si="12"/>
        <v>0.005362180640618277</v>
      </c>
      <c r="P57" s="4">
        <f t="shared" si="13"/>
        <v>-0.007064166951032961</v>
      </c>
      <c r="Q57" s="4">
        <f t="shared" si="14"/>
        <v>0.003603167296621214</v>
      </c>
      <c r="R57" s="4">
        <f t="shared" si="15"/>
        <v>0.049864959610485045</v>
      </c>
      <c r="S57" s="4">
        <f t="shared" si="16"/>
        <v>0.011951509112641688</v>
      </c>
      <c r="T57" s="4">
        <f t="shared" si="17"/>
        <v>0.00020658228556512002</v>
      </c>
      <c r="U57" s="4">
        <f t="shared" si="18"/>
        <v>2.9860789606558644E-06</v>
      </c>
    </row>
    <row r="58" spans="1:21" ht="12.75">
      <c r="A58" s="1">
        <v>38.75</v>
      </c>
      <c r="B58" s="2">
        <v>-0.00621578775944835</v>
      </c>
      <c r="C58" s="2">
        <v>-0.0243877685597088</v>
      </c>
      <c r="D58" s="2">
        <v>0.0230269332499479</v>
      </c>
      <c r="E58" s="2">
        <v>-0.0229286329211123</v>
      </c>
      <c r="F58" s="2">
        <v>-0.0254121993347459</v>
      </c>
      <c r="G58" s="2">
        <v>0.705813529681779</v>
      </c>
      <c r="H58" s="2">
        <v>0.469017509532325</v>
      </c>
      <c r="I58" s="2">
        <v>0.043026641803772</v>
      </c>
      <c r="J58" s="2">
        <v>-0.000579917580304933</v>
      </c>
      <c r="K58" s="5">
        <v>38.75</v>
      </c>
      <c r="L58" s="6">
        <f t="shared" si="9"/>
        <v>0.057327715305199624</v>
      </c>
      <c r="M58" s="4">
        <f t="shared" si="10"/>
        <v>-2.1755257158069227E-05</v>
      </c>
      <c r="N58" s="4">
        <f t="shared" si="11"/>
        <v>-0.0016278835513605626</v>
      </c>
      <c r="O58" s="4">
        <f t="shared" si="12"/>
        <v>0.004835655982489059</v>
      </c>
      <c r="P58" s="4">
        <f t="shared" si="13"/>
        <v>-0.0045857265842224595</v>
      </c>
      <c r="Q58" s="4">
        <f t="shared" si="14"/>
        <v>-0.003494177408527562</v>
      </c>
      <c r="R58" s="4">
        <f t="shared" si="15"/>
        <v>0.04852468016562231</v>
      </c>
      <c r="S58" s="4">
        <f t="shared" si="16"/>
        <v>0.013484253399054345</v>
      </c>
      <c r="T58" s="4">
        <f t="shared" si="17"/>
        <v>0.00021513320901886</v>
      </c>
      <c r="U58" s="4">
        <f t="shared" si="18"/>
        <v>-2.4646497162959656E-06</v>
      </c>
    </row>
    <row r="59" spans="1:21" ht="12.75">
      <c r="A59" s="1">
        <v>39.25</v>
      </c>
      <c r="B59" s="2">
        <v>-0.0110754677754448</v>
      </c>
      <c r="C59" s="2">
        <v>-0.0264994423680804</v>
      </c>
      <c r="D59" s="2">
        <v>0.02062898371421</v>
      </c>
      <c r="E59" s="2">
        <v>-0.0126889166681797</v>
      </c>
      <c r="F59" s="2">
        <v>-0.0645454277358491</v>
      </c>
      <c r="G59" s="2">
        <v>0.670069770757</v>
      </c>
      <c r="H59" s="2">
        <v>0.52222154948801</v>
      </c>
      <c r="I59" s="2">
        <v>0.0456302784080272</v>
      </c>
      <c r="J59" s="2">
        <v>-0.00198301363201682</v>
      </c>
      <c r="K59" s="5">
        <v>39.25</v>
      </c>
      <c r="L59" s="6">
        <f t="shared" si="9"/>
        <v>0.05241259488881359</v>
      </c>
      <c r="M59" s="4">
        <f t="shared" si="10"/>
        <v>-3.8764137214056805E-05</v>
      </c>
      <c r="N59" s="4">
        <f t="shared" si="11"/>
        <v>-0.0017688377780693668</v>
      </c>
      <c r="O59" s="4">
        <f t="shared" si="12"/>
        <v>0.0043320865799841</v>
      </c>
      <c r="P59" s="4">
        <f t="shared" si="13"/>
        <v>-0.00253778333363594</v>
      </c>
      <c r="Q59" s="4">
        <f t="shared" si="14"/>
        <v>-0.008874996313679252</v>
      </c>
      <c r="R59" s="4">
        <f t="shared" si="15"/>
        <v>0.04606729673954375</v>
      </c>
      <c r="S59" s="4">
        <f t="shared" si="16"/>
        <v>0.015013869547780289</v>
      </c>
      <c r="T59" s="4">
        <f t="shared" si="17"/>
        <v>0.000228151392040136</v>
      </c>
      <c r="U59" s="4">
        <f t="shared" si="18"/>
        <v>-8.427807936071485E-06</v>
      </c>
    </row>
    <row r="60" spans="1:21" ht="12.75">
      <c r="A60" s="1">
        <v>39.75</v>
      </c>
      <c r="B60" s="2">
        <v>-0.015771380612994</v>
      </c>
      <c r="C60" s="2">
        <v>-0.0288515652141786</v>
      </c>
      <c r="D60" s="2">
        <v>0.01834034491954</v>
      </c>
      <c r="E60" s="2">
        <v>-0.00460168599636721</v>
      </c>
      <c r="F60" s="2">
        <v>-0.0911948321369735</v>
      </c>
      <c r="G60" s="2">
        <v>0.618077226650899</v>
      </c>
      <c r="H60" s="2">
        <v>0.57531678465459</v>
      </c>
      <c r="I60" s="2">
        <v>0.0491273669257897</v>
      </c>
      <c r="J60" s="2">
        <v>-0.0035066813408637</v>
      </c>
      <c r="K60" s="5">
        <v>39.75</v>
      </c>
      <c r="L60" s="6">
        <f t="shared" si="9"/>
        <v>0.04767470433480325</v>
      </c>
      <c r="M60" s="4">
        <f t="shared" si="10"/>
        <v>-5.5199832145479014E-05</v>
      </c>
      <c r="N60" s="4">
        <f t="shared" si="11"/>
        <v>-0.0019258419780464218</v>
      </c>
      <c r="O60" s="4">
        <f t="shared" si="12"/>
        <v>0.0038514724331034007</v>
      </c>
      <c r="P60" s="4">
        <f t="shared" si="13"/>
        <v>-0.0009203371992734422</v>
      </c>
      <c r="Q60" s="4">
        <f t="shared" si="14"/>
        <v>-0.012539289418833859</v>
      </c>
      <c r="R60" s="4">
        <f t="shared" si="15"/>
        <v>0.04249280933224931</v>
      </c>
      <c r="S60" s="4">
        <f t="shared" si="16"/>
        <v>0.016540357558819465</v>
      </c>
      <c r="T60" s="4">
        <f t="shared" si="17"/>
        <v>0.0002456368346289485</v>
      </c>
      <c r="U60" s="4">
        <f t="shared" si="18"/>
        <v>-1.4903395698670725E-05</v>
      </c>
    </row>
    <row r="61" spans="1:21" ht="12.75">
      <c r="A61" s="1">
        <v>40.25</v>
      </c>
      <c r="B61" s="2">
        <v>-0.0197279596548967</v>
      </c>
      <c r="C61" s="2">
        <v>-0.0309905162325289</v>
      </c>
      <c r="D61" s="2">
        <v>0.015995372117562</v>
      </c>
      <c r="E61" s="2">
        <v>0.00155285862526502</v>
      </c>
      <c r="F61" s="2">
        <v>-0.106496811227888</v>
      </c>
      <c r="G61" s="2">
        <v>0.55253925934916</v>
      </c>
      <c r="H61" s="2">
        <v>0.625753773782701</v>
      </c>
      <c r="I61" s="2">
        <v>0.05364803907058</v>
      </c>
      <c r="J61" s="2">
        <v>-0.00495454415925172</v>
      </c>
      <c r="K61" s="5">
        <v>40.25</v>
      </c>
      <c r="L61" s="6">
        <f t="shared" si="9"/>
        <v>0.04311330196777648</v>
      </c>
      <c r="M61" s="4">
        <f t="shared" si="10"/>
        <v>-6.904785879213845E-05</v>
      </c>
      <c r="N61" s="4">
        <f t="shared" si="11"/>
        <v>-0.002068616958521304</v>
      </c>
      <c r="O61" s="4">
        <f t="shared" si="12"/>
        <v>0.0033590281446880203</v>
      </c>
      <c r="P61" s="4">
        <f t="shared" si="13"/>
        <v>0.000310571725053004</v>
      </c>
      <c r="Q61" s="4">
        <f t="shared" si="14"/>
        <v>-0.014643311543834601</v>
      </c>
      <c r="R61" s="4">
        <f t="shared" si="15"/>
        <v>0.03798707408025476</v>
      </c>
      <c r="S61" s="4">
        <f t="shared" si="16"/>
        <v>0.017990420996252657</v>
      </c>
      <c r="T61" s="4">
        <f t="shared" si="17"/>
        <v>0.00026824019535290003</v>
      </c>
      <c r="U61" s="4">
        <f t="shared" si="18"/>
        <v>-2.1056812676819814E-05</v>
      </c>
    </row>
    <row r="62" spans="1:21" ht="12.75">
      <c r="A62" s="1">
        <v>40.75</v>
      </c>
      <c r="B62" s="2">
        <v>-0.0194918051979567</v>
      </c>
      <c r="C62" s="2">
        <v>-0.0301945702302856</v>
      </c>
      <c r="D62" s="2">
        <v>0.0126001968180213</v>
      </c>
      <c r="E62" s="2">
        <v>0.00709351438235512</v>
      </c>
      <c r="F62" s="2">
        <v>-0.117269757147206</v>
      </c>
      <c r="G62" s="2">
        <v>0.489676040765881</v>
      </c>
      <c r="H62" s="2">
        <v>0.65823586937615</v>
      </c>
      <c r="I62" s="2">
        <v>0.0599730851235213</v>
      </c>
      <c r="J62" s="2">
        <v>-0.00514834280161781</v>
      </c>
      <c r="K62" s="5">
        <v>40.75</v>
      </c>
      <c r="L62" s="6">
        <f t="shared" si="9"/>
        <v>0.038723937735379625</v>
      </c>
      <c r="M62" s="4">
        <f t="shared" si="10"/>
        <v>-6.822131819284846E-05</v>
      </c>
      <c r="N62" s="4">
        <f t="shared" si="11"/>
        <v>-0.002015487562871564</v>
      </c>
      <c r="O62" s="4">
        <f t="shared" si="12"/>
        <v>0.002646041331784473</v>
      </c>
      <c r="P62" s="4">
        <f t="shared" si="13"/>
        <v>0.0014187028764710242</v>
      </c>
      <c r="Q62" s="4">
        <f t="shared" si="14"/>
        <v>-0.016124591607740827</v>
      </c>
      <c r="R62" s="4">
        <f t="shared" si="15"/>
        <v>0.033665227802654324</v>
      </c>
      <c r="S62" s="4">
        <f t="shared" si="16"/>
        <v>0.01892428124456431</v>
      </c>
      <c r="T62" s="4">
        <f t="shared" si="17"/>
        <v>0.0002998654256176065</v>
      </c>
      <c r="U62" s="4">
        <f t="shared" si="18"/>
        <v>-2.1880456906875694E-05</v>
      </c>
    </row>
    <row r="63" spans="1:21" ht="12.75">
      <c r="A63" s="1">
        <v>41.25</v>
      </c>
      <c r="B63" s="2">
        <v>-0.0144873506249748</v>
      </c>
      <c r="C63" s="2">
        <v>-0.0260101063419742</v>
      </c>
      <c r="D63" s="2">
        <v>0.00798917427254215</v>
      </c>
      <c r="E63" s="2">
        <v>0.0122400808058428</v>
      </c>
      <c r="F63" s="2">
        <v>-0.124650068584698</v>
      </c>
      <c r="G63" s="2">
        <v>0.432190932886745</v>
      </c>
      <c r="H63" s="2">
        <v>0.67021363018557</v>
      </c>
      <c r="I63" s="2">
        <v>0.0682326367981341</v>
      </c>
      <c r="J63" s="2">
        <v>-0.00389170072036813</v>
      </c>
      <c r="K63" s="5">
        <v>41.25</v>
      </c>
      <c r="L63" s="6">
        <f t="shared" si="9"/>
        <v>0.03450586996222021</v>
      </c>
      <c r="M63" s="4">
        <f t="shared" si="10"/>
        <v>-5.070572718741181E-05</v>
      </c>
      <c r="N63" s="4">
        <f t="shared" si="11"/>
        <v>-0.001736174598326778</v>
      </c>
      <c r="O63" s="4">
        <f t="shared" si="12"/>
        <v>0.0016777265972338516</v>
      </c>
      <c r="P63" s="4">
        <f t="shared" si="13"/>
        <v>0.00244801616116856</v>
      </c>
      <c r="Q63" s="4">
        <f t="shared" si="14"/>
        <v>-0.017139384430395976</v>
      </c>
      <c r="R63" s="4">
        <f t="shared" si="15"/>
        <v>0.02971312663596372</v>
      </c>
      <c r="S63" s="4">
        <f t="shared" si="16"/>
        <v>0.01926864186783514</v>
      </c>
      <c r="T63" s="4">
        <f t="shared" si="17"/>
        <v>0.00034116318399067053</v>
      </c>
      <c r="U63" s="4">
        <f t="shared" si="18"/>
        <v>-1.6539728061564554E-05</v>
      </c>
    </row>
    <row r="64" spans="1:21" ht="12.75">
      <c r="A64" s="1">
        <v>41.75</v>
      </c>
      <c r="B64" s="2">
        <v>-0.00471459593595103</v>
      </c>
      <c r="C64" s="2">
        <v>-0.0184371245675948</v>
      </c>
      <c r="D64" s="2">
        <v>0.00216230448112442</v>
      </c>
      <c r="E64" s="2">
        <v>0.016992557895728</v>
      </c>
      <c r="F64" s="2">
        <v>-0.128637745540362</v>
      </c>
      <c r="G64" s="2">
        <v>0.380083935711751</v>
      </c>
      <c r="H64" s="2">
        <v>0.661687056210961</v>
      </c>
      <c r="I64" s="2">
        <v>0.0784266940944185</v>
      </c>
      <c r="J64" s="2">
        <v>-0.00118461791550269</v>
      </c>
      <c r="K64" s="5">
        <v>41.75</v>
      </c>
      <c r="L64" s="6">
        <f t="shared" si="9"/>
        <v>0.030459098648298388</v>
      </c>
      <c r="M64" s="4">
        <f t="shared" si="10"/>
        <v>-1.6501085775828606E-05</v>
      </c>
      <c r="N64" s="4">
        <f t="shared" si="11"/>
        <v>-0.001230678064886953</v>
      </c>
      <c r="O64" s="4">
        <f t="shared" si="12"/>
        <v>0.0004540839410361283</v>
      </c>
      <c r="P64" s="4">
        <f t="shared" si="13"/>
        <v>0.0033985115791456003</v>
      </c>
      <c r="Q64" s="4">
        <f t="shared" si="14"/>
        <v>-0.017687690011799775</v>
      </c>
      <c r="R64" s="4">
        <f t="shared" si="15"/>
        <v>0.026130770580182882</v>
      </c>
      <c r="S64" s="4">
        <f t="shared" si="16"/>
        <v>0.01902350286606513</v>
      </c>
      <c r="T64" s="4">
        <f t="shared" si="17"/>
        <v>0.0003921334704720925</v>
      </c>
      <c r="U64" s="4">
        <f t="shared" si="18"/>
        <v>-5.034626140886432E-06</v>
      </c>
    </row>
    <row r="65" spans="1:21" ht="12.75">
      <c r="A65" s="1">
        <v>42.25</v>
      </c>
      <c r="B65" s="2">
        <v>0.00948892325836783</v>
      </c>
      <c r="C65" s="2">
        <v>-0.00796870729155783</v>
      </c>
      <c r="D65" s="2">
        <v>-0.00458827058736772</v>
      </c>
      <c r="E65" s="2">
        <v>0.0211178323399622</v>
      </c>
      <c r="F65" s="2">
        <v>-0.12897491561966</v>
      </c>
      <c r="G65" s="2">
        <v>0.332766428267318</v>
      </c>
      <c r="H65" s="2">
        <v>0.634049166770318</v>
      </c>
      <c r="I65" s="2">
        <v>0.090995102501875</v>
      </c>
      <c r="J65" s="2">
        <v>0.00278544244824685</v>
      </c>
      <c r="K65" s="5">
        <v>42.25</v>
      </c>
      <c r="L65" s="6">
        <f t="shared" si="9"/>
        <v>0.02660069789757395</v>
      </c>
      <c r="M65" s="4">
        <f t="shared" si="10"/>
        <v>3.321123140428741E-05</v>
      </c>
      <c r="N65" s="4">
        <f t="shared" si="11"/>
        <v>-0.0005319112117114852</v>
      </c>
      <c r="O65" s="4">
        <f t="shared" si="12"/>
        <v>-0.0009635368233472212</v>
      </c>
      <c r="P65" s="4">
        <f t="shared" si="13"/>
        <v>0.004223566467992441</v>
      </c>
      <c r="Q65" s="4">
        <f t="shared" si="14"/>
        <v>-0.017734050897703253</v>
      </c>
      <c r="R65" s="4">
        <f t="shared" si="15"/>
        <v>0.022877691943378114</v>
      </c>
      <c r="S65" s="4">
        <f t="shared" si="16"/>
        <v>0.018228913544646643</v>
      </c>
      <c r="T65" s="4">
        <f t="shared" si="17"/>
        <v>0.000454975512509375</v>
      </c>
      <c r="U65" s="4">
        <f t="shared" si="18"/>
        <v>1.1838130405049114E-05</v>
      </c>
    </row>
    <row r="66" spans="1:21" ht="12.75">
      <c r="A66" s="1">
        <v>42.75</v>
      </c>
      <c r="B66" s="2">
        <v>0.0260979932935004</v>
      </c>
      <c r="C66" s="2">
        <v>0.00243665117967389</v>
      </c>
      <c r="D66" s="2">
        <v>-0.0105096991197497</v>
      </c>
      <c r="E66" s="2">
        <v>0.023217224266254</v>
      </c>
      <c r="F66" s="2">
        <v>-0.124114344455364</v>
      </c>
      <c r="G66" s="2">
        <v>0.286706684711955</v>
      </c>
      <c r="H66" s="2">
        <v>0.595658077771605</v>
      </c>
      <c r="I66" s="2">
        <v>0.108576934957508</v>
      </c>
      <c r="J66" s="2">
        <v>0.00689370138249043</v>
      </c>
      <c r="K66" s="5">
        <v>42.75</v>
      </c>
      <c r="L66" s="6">
        <f t="shared" si="9"/>
        <v>0.023033112333804968</v>
      </c>
      <c r="M66" s="4">
        <f t="shared" si="10"/>
        <v>9.134297652725142E-05</v>
      </c>
      <c r="N66" s="4">
        <f t="shared" si="11"/>
        <v>0.00016264646624323216</v>
      </c>
      <c r="O66" s="4">
        <f t="shared" si="12"/>
        <v>-0.0022070368151474373</v>
      </c>
      <c r="P66" s="4">
        <f t="shared" si="13"/>
        <v>0.0046434448532508</v>
      </c>
      <c r="Q66" s="4">
        <f t="shared" si="14"/>
        <v>-0.01706572236261255</v>
      </c>
      <c r="R66" s="4">
        <f t="shared" si="15"/>
        <v>0.019711084573946908</v>
      </c>
      <c r="S66" s="4">
        <f t="shared" si="16"/>
        <v>0.017125169735933643</v>
      </c>
      <c r="T66" s="4">
        <f t="shared" si="17"/>
        <v>0.0005428846747875401</v>
      </c>
      <c r="U66" s="4">
        <f t="shared" si="18"/>
        <v>2.929823087558433E-05</v>
      </c>
    </row>
    <row r="67" spans="1:21" ht="12.75">
      <c r="A67" s="1">
        <v>43.25</v>
      </c>
      <c r="B67" s="2">
        <v>0.0447750785586999</v>
      </c>
      <c r="C67" s="2">
        <v>0.0122858684616899</v>
      </c>
      <c r="D67" s="2">
        <v>-0.0153098391471575</v>
      </c>
      <c r="E67" s="2">
        <v>0.0230576203625547</v>
      </c>
      <c r="F67" s="2">
        <v>-0.113798159652933</v>
      </c>
      <c r="G67" s="2">
        <v>0.24131608407208</v>
      </c>
      <c r="H67" s="2">
        <v>0.547906808532814</v>
      </c>
      <c r="I67" s="2">
        <v>0.131612036950817</v>
      </c>
      <c r="J67" s="2">
        <v>0.0109526957224964</v>
      </c>
      <c r="K67" s="5">
        <v>43.25</v>
      </c>
      <c r="L67" s="6">
        <f t="shared" si="9"/>
        <v>0.019773416060951426</v>
      </c>
      <c r="M67" s="4">
        <f t="shared" si="10"/>
        <v>0.00015671277495544968</v>
      </c>
      <c r="N67" s="4">
        <f t="shared" si="11"/>
        <v>0.0008200817198178009</v>
      </c>
      <c r="O67" s="4">
        <f t="shared" si="12"/>
        <v>-0.0032150662209030753</v>
      </c>
      <c r="P67" s="4">
        <f t="shared" si="13"/>
        <v>0.00461152407251094</v>
      </c>
      <c r="Q67" s="4">
        <f t="shared" si="14"/>
        <v>-0.015647246952278288</v>
      </c>
      <c r="R67" s="4">
        <f t="shared" si="15"/>
        <v>0.0165904807799555</v>
      </c>
      <c r="S67" s="4">
        <f t="shared" si="16"/>
        <v>0.015752320745318404</v>
      </c>
      <c r="T67" s="4">
        <f t="shared" si="17"/>
        <v>0.000658060184754085</v>
      </c>
      <c r="U67" s="4">
        <f t="shared" si="18"/>
        <v>4.6548956820609704E-05</v>
      </c>
    </row>
    <row r="68" spans="1:21" ht="12.75">
      <c r="A68" s="1">
        <v>43.75</v>
      </c>
      <c r="B68" s="2">
        <v>0.0655201790539661</v>
      </c>
      <c r="C68" s="2">
        <v>0.0215789445544902</v>
      </c>
      <c r="D68" s="2">
        <v>-0.018988690669591</v>
      </c>
      <c r="E68" s="2">
        <v>0.0206390206288644</v>
      </c>
      <c r="F68" s="2">
        <v>-0.0980263612123696</v>
      </c>
      <c r="G68" s="2">
        <v>0.196594626347693</v>
      </c>
      <c r="H68" s="2">
        <v>0.490795359053946</v>
      </c>
      <c r="I68" s="2">
        <v>0.160100408481803</v>
      </c>
      <c r="J68" s="2">
        <v>0.0149624254682647</v>
      </c>
      <c r="K68" s="5">
        <v>43.75</v>
      </c>
      <c r="L68" s="6">
        <f t="shared" si="9"/>
        <v>0.016821609079013037</v>
      </c>
      <c r="M68" s="4">
        <f t="shared" si="10"/>
        <v>0.00022932062668888135</v>
      </c>
      <c r="N68" s="4">
        <f t="shared" si="11"/>
        <v>0.0014403945490122209</v>
      </c>
      <c r="O68" s="4">
        <f t="shared" si="12"/>
        <v>-0.00398762504061411</v>
      </c>
      <c r="P68" s="4">
        <f t="shared" si="13"/>
        <v>0.00412780412577288</v>
      </c>
      <c r="Q68" s="4">
        <f t="shared" si="14"/>
        <v>-0.013478624666700821</v>
      </c>
      <c r="R68" s="4">
        <f t="shared" si="15"/>
        <v>0.013515880561403895</v>
      </c>
      <c r="S68" s="4">
        <f t="shared" si="16"/>
        <v>0.014110366572800948</v>
      </c>
      <c r="T68" s="4">
        <f t="shared" si="17"/>
        <v>0.0008005020424090151</v>
      </c>
      <c r="U68" s="4">
        <f t="shared" si="18"/>
        <v>6.359030824012497E-05</v>
      </c>
    </row>
    <row r="69" spans="1:21" ht="12.75">
      <c r="A69" s="1">
        <v>44.25</v>
      </c>
      <c r="B69" s="2">
        <v>0.087565537946809</v>
      </c>
      <c r="C69" s="2">
        <v>0.0301699996563875</v>
      </c>
      <c r="D69" s="2">
        <v>-0.0215702917797778</v>
      </c>
      <c r="E69" s="2">
        <v>0.0163012452703493</v>
      </c>
      <c r="F69" s="2">
        <v>-0.0778427000064169</v>
      </c>
      <c r="G69" s="2">
        <v>0.153429458653543</v>
      </c>
      <c r="H69" s="2">
        <v>0.42571813977869</v>
      </c>
      <c r="I69" s="2">
        <v>0.19250868089648</v>
      </c>
      <c r="J69" s="2">
        <v>0.0189913033887913</v>
      </c>
      <c r="K69" s="5">
        <v>44.25</v>
      </c>
      <c r="L69" s="6">
        <f t="shared" si="9"/>
        <v>0.014178371634265078</v>
      </c>
      <c r="M69" s="4">
        <f aca="true" t="shared" si="19" ref="M69:M90">INDEX(yvector,M$3)*B69</f>
        <v>0.00030647938281383154</v>
      </c>
      <c r="N69" s="4">
        <f aca="true" t="shared" si="20" ref="N69:N90">INDEX(yvector,N$3)*C69</f>
        <v>0.002013847477063866</v>
      </c>
      <c r="O69" s="4">
        <f aca="true" t="shared" si="21" ref="O69:O90">INDEX(yvector,O$3)*D69</f>
        <v>-0.004529761273753339</v>
      </c>
      <c r="P69" s="4">
        <f aca="true" t="shared" si="22" ref="P69:P90">INDEX(yvector,P$3)*E69</f>
        <v>0.0032602490540698604</v>
      </c>
      <c r="Q69" s="4">
        <f aca="true" t="shared" si="23" ref="Q69:Q90">INDEX(yvector,Q$3)*F69</f>
        <v>-0.010703371250882323</v>
      </c>
      <c r="R69" s="4">
        <f aca="true" t="shared" si="24" ref="R69:R90">INDEX(yvector,R$3)*G69</f>
        <v>0.010548275282431081</v>
      </c>
      <c r="S69" s="4">
        <f aca="true" t="shared" si="25" ref="S69:S90">INDEX(yvector,S$3)*H69</f>
        <v>0.012239396518637338</v>
      </c>
      <c r="T69" s="4">
        <f aca="true" t="shared" si="26" ref="T69:T90">INDEX(yvector,T$3)*I69</f>
        <v>0.0009625434044824</v>
      </c>
      <c r="U69" s="4">
        <f aca="true" t="shared" si="27" ref="U69:U90">INDEX(yvector,U$3)*J69</f>
        <v>8.071303940236303E-05</v>
      </c>
    </row>
    <row r="70" spans="1:21" ht="12.75">
      <c r="A70" s="1">
        <v>44.75</v>
      </c>
      <c r="B70" s="2">
        <v>0.106304614242287</v>
      </c>
      <c r="C70" s="2">
        <v>0.0371837549572579</v>
      </c>
      <c r="D70" s="2">
        <v>-0.0231988710340836</v>
      </c>
      <c r="E70" s="2">
        <v>0.0120832155180069</v>
      </c>
      <c r="F70" s="2">
        <v>-0.0595096812715447</v>
      </c>
      <c r="G70" s="2">
        <v>0.117143463678125</v>
      </c>
      <c r="H70" s="2">
        <v>0.361041613369173</v>
      </c>
      <c r="I70" s="2">
        <v>0.219636642270936</v>
      </c>
      <c r="J70" s="2">
        <v>0.0234498060980521</v>
      </c>
      <c r="K70" s="5">
        <v>44.75</v>
      </c>
      <c r="L70" s="6">
        <f aca="true" t="shared" si="28" ref="L70:L90">SUM(M70:U70)</f>
        <v>0.011847785204357617</v>
      </c>
      <c r="M70" s="4">
        <f t="shared" si="19"/>
        <v>0.00037206614984800455</v>
      </c>
      <c r="N70" s="4">
        <f t="shared" si="20"/>
        <v>0.002482015643396965</v>
      </c>
      <c r="O70" s="4">
        <f t="shared" si="21"/>
        <v>-0.0048717629171575565</v>
      </c>
      <c r="P70" s="4">
        <f t="shared" si="22"/>
        <v>0.0024166431036013805</v>
      </c>
      <c r="Q70" s="4">
        <f t="shared" si="23"/>
        <v>-0.008182581174837396</v>
      </c>
      <c r="R70" s="4">
        <f t="shared" si="24"/>
        <v>0.008053613127871095</v>
      </c>
      <c r="S70" s="4">
        <f t="shared" si="25"/>
        <v>0.010379946384363724</v>
      </c>
      <c r="T70" s="4">
        <f t="shared" si="26"/>
        <v>0.00109818321135468</v>
      </c>
      <c r="U70" s="4">
        <f t="shared" si="27"/>
        <v>9.966167591672143E-05</v>
      </c>
    </row>
    <row r="71" spans="1:21" ht="12.75">
      <c r="A71" s="1">
        <v>45.25</v>
      </c>
      <c r="B71" s="2">
        <v>0.12096965110791</v>
      </c>
      <c r="C71" s="2">
        <v>0.0424743306554141</v>
      </c>
      <c r="D71" s="2">
        <v>-0.0238984665252358</v>
      </c>
      <c r="E71" s="2">
        <v>0.00832475157700321</v>
      </c>
      <c r="F71" s="2">
        <v>-0.0440710558804979</v>
      </c>
      <c r="G71" s="2">
        <v>0.0886237885361887</v>
      </c>
      <c r="H71" s="2">
        <v>0.298160190269082</v>
      </c>
      <c r="I71" s="2">
        <v>0.239950923951185</v>
      </c>
      <c r="J71" s="2">
        <v>0.0284063463650429</v>
      </c>
      <c r="K71" s="5">
        <v>45.25</v>
      </c>
      <c r="L71" s="6">
        <f t="shared" si="28"/>
        <v>0.009830530035565678</v>
      </c>
      <c r="M71" s="4">
        <f t="shared" si="19"/>
        <v>0.00042339377887768505</v>
      </c>
      <c r="N71" s="4">
        <f t="shared" si="20"/>
        <v>0.0028351615712488916</v>
      </c>
      <c r="O71" s="4">
        <f t="shared" si="21"/>
        <v>-0.005018677970299519</v>
      </c>
      <c r="P71" s="4">
        <f t="shared" si="22"/>
        <v>0.0016649503154006423</v>
      </c>
      <c r="Q71" s="4">
        <f t="shared" si="23"/>
        <v>-0.0060597701835684616</v>
      </c>
      <c r="R71" s="4">
        <f t="shared" si="24"/>
        <v>0.006092885461862973</v>
      </c>
      <c r="S71" s="4">
        <f t="shared" si="25"/>
        <v>0.008572105470236109</v>
      </c>
      <c r="T71" s="4">
        <f t="shared" si="26"/>
        <v>0.001199754619755925</v>
      </c>
      <c r="U71" s="4">
        <f t="shared" si="27"/>
        <v>0.00012072697205143234</v>
      </c>
    </row>
    <row r="72" spans="1:21" ht="12.75">
      <c r="A72" s="1">
        <v>45.75</v>
      </c>
      <c r="B72" s="2">
        <v>0.131560648543678</v>
      </c>
      <c r="C72" s="2">
        <v>0.0460417267508561</v>
      </c>
      <c r="D72" s="2">
        <v>-0.0236690782532345</v>
      </c>
      <c r="E72" s="2">
        <v>0.00502585344733839</v>
      </c>
      <c r="F72" s="2">
        <v>-0.0315268238332766</v>
      </c>
      <c r="G72" s="2">
        <v>0.0678704332277333</v>
      </c>
      <c r="H72" s="2">
        <v>0.237073870478419</v>
      </c>
      <c r="I72" s="2">
        <v>0.253451525937226</v>
      </c>
      <c r="J72" s="2">
        <v>0.0338609241897638</v>
      </c>
      <c r="K72" s="5">
        <v>45.75</v>
      </c>
      <c r="L72" s="6">
        <f t="shared" si="28"/>
        <v>0.008126606127889255</v>
      </c>
      <c r="M72" s="4">
        <f t="shared" si="19"/>
        <v>0.000460462269902873</v>
      </c>
      <c r="N72" s="4">
        <f t="shared" si="20"/>
        <v>0.0030732852606196446</v>
      </c>
      <c r="O72" s="4">
        <f t="shared" si="21"/>
        <v>-0.0049705064331792455</v>
      </c>
      <c r="P72" s="4">
        <f t="shared" si="22"/>
        <v>0.001005170689467678</v>
      </c>
      <c r="Q72" s="4">
        <f t="shared" si="23"/>
        <v>-0.0043349382770755335</v>
      </c>
      <c r="R72" s="4">
        <f t="shared" si="24"/>
        <v>0.004666092284406665</v>
      </c>
      <c r="S72" s="4">
        <f t="shared" si="25"/>
        <v>0.006815873776254546</v>
      </c>
      <c r="T72" s="4">
        <f t="shared" si="26"/>
        <v>0.00126725762968613</v>
      </c>
      <c r="U72" s="4">
        <f t="shared" si="27"/>
        <v>0.00014390892780649617</v>
      </c>
    </row>
    <row r="73" spans="1:21" ht="12.75">
      <c r="A73" s="1">
        <v>46.25</v>
      </c>
      <c r="B73" s="2">
        <v>0.13801588853318</v>
      </c>
      <c r="C73" s="2">
        <v>0.0479170003105602</v>
      </c>
      <c r="D73" s="2">
        <v>-0.0226005039296224</v>
      </c>
      <c r="E73" s="2">
        <v>0.00219947607551637</v>
      </c>
      <c r="F73" s="2">
        <v>-0.0217142547845069</v>
      </c>
      <c r="G73" s="2">
        <v>0.054071513542419</v>
      </c>
      <c r="H73" s="2">
        <v>0.178976382785297</v>
      </c>
      <c r="I73" s="2">
        <v>0.260172871736997</v>
      </c>
      <c r="J73" s="2">
        <v>0.0391664394760958</v>
      </c>
      <c r="K73" s="5">
        <v>46.25</v>
      </c>
      <c r="L73" s="6">
        <f t="shared" si="28"/>
        <v>0.006719904025185882</v>
      </c>
      <c r="M73" s="4">
        <f t="shared" si="19"/>
        <v>0.00048305560986613007</v>
      </c>
      <c r="N73" s="4">
        <f t="shared" si="20"/>
        <v>0.0031984597707298934</v>
      </c>
      <c r="O73" s="4">
        <f t="shared" si="21"/>
        <v>-0.004746105825220705</v>
      </c>
      <c r="P73" s="4">
        <f t="shared" si="22"/>
        <v>0.00043989521510327405</v>
      </c>
      <c r="Q73" s="4">
        <f t="shared" si="23"/>
        <v>-0.002985710032869699</v>
      </c>
      <c r="R73" s="4">
        <f t="shared" si="24"/>
        <v>0.0037174165560413066</v>
      </c>
      <c r="S73" s="4">
        <f t="shared" si="25"/>
        <v>0.005145571005077289</v>
      </c>
      <c r="T73" s="4">
        <f t="shared" si="26"/>
        <v>0.001300864358684985</v>
      </c>
      <c r="U73" s="4">
        <f t="shared" si="27"/>
        <v>0.00016645736777340717</v>
      </c>
    </row>
    <row r="74" spans="1:21" ht="12.75">
      <c r="A74" s="1">
        <v>46.75</v>
      </c>
      <c r="B74" s="2">
        <v>0.139965062977944</v>
      </c>
      <c r="C74" s="2">
        <v>0.0482864937363843</v>
      </c>
      <c r="D74" s="2">
        <v>-0.0212315298236554</v>
      </c>
      <c r="E74" s="2">
        <v>-7.66508594390149E-05</v>
      </c>
      <c r="F74" s="2">
        <v>-0.0136569666619462</v>
      </c>
      <c r="G74" s="2">
        <v>0.0423557242182058</v>
      </c>
      <c r="H74" s="2">
        <v>0.1310300999184</v>
      </c>
      <c r="I74" s="2">
        <v>0.260321502398109</v>
      </c>
      <c r="J74" s="2">
        <v>0.0404402916473248</v>
      </c>
      <c r="K74" s="5">
        <v>46.75</v>
      </c>
      <c r="L74" s="6">
        <f t="shared" si="28"/>
        <v>0.005513766990600741</v>
      </c>
      <c r="M74" s="4">
        <f t="shared" si="19"/>
        <v>0.0004898777204228041</v>
      </c>
      <c r="N74" s="4">
        <f t="shared" si="20"/>
        <v>0.003223123456903652</v>
      </c>
      <c r="O74" s="4">
        <f t="shared" si="21"/>
        <v>-0.004458621262967634</v>
      </c>
      <c r="P74" s="4">
        <f t="shared" si="22"/>
        <v>-1.5330171887802983E-05</v>
      </c>
      <c r="Q74" s="4">
        <f t="shared" si="23"/>
        <v>-0.0018778329160176028</v>
      </c>
      <c r="R74" s="4">
        <f t="shared" si="24"/>
        <v>0.002911956040001649</v>
      </c>
      <c r="S74" s="4">
        <f t="shared" si="25"/>
        <v>0.0037671153726540002</v>
      </c>
      <c r="T74" s="4">
        <f t="shared" si="26"/>
        <v>0.001301607511990545</v>
      </c>
      <c r="U74" s="4">
        <f t="shared" si="27"/>
        <v>0.00017187123950113042</v>
      </c>
    </row>
    <row r="75" spans="1:21" ht="12.75">
      <c r="A75" s="1">
        <v>47.25</v>
      </c>
      <c r="B75" s="2">
        <v>0.137346453861559</v>
      </c>
      <c r="C75" s="2">
        <v>0.0471812640953046</v>
      </c>
      <c r="D75" s="2">
        <v>-0.0196519536468762</v>
      </c>
      <c r="E75" s="2">
        <v>-0.00178957241102379</v>
      </c>
      <c r="F75" s="2">
        <v>-0.00719222912022089</v>
      </c>
      <c r="G75" s="2">
        <v>0.0319111810447536</v>
      </c>
      <c r="H75" s="2">
        <v>0.0944287506658423</v>
      </c>
      <c r="I75" s="2">
        <v>0.253931841428498</v>
      </c>
      <c r="J75" s="2">
        <v>0.0370353806073318</v>
      </c>
      <c r="K75" s="5">
        <v>47.25</v>
      </c>
      <c r="L75" s="6">
        <f t="shared" si="28"/>
        <v>0.004492085567991333</v>
      </c>
      <c r="M75" s="4">
        <f t="shared" si="19"/>
        <v>0.0004807125885154566</v>
      </c>
      <c r="N75" s="4">
        <f t="shared" si="20"/>
        <v>0.003149349378361582</v>
      </c>
      <c r="O75" s="4">
        <f t="shared" si="21"/>
        <v>-0.004126910265844002</v>
      </c>
      <c r="P75" s="4">
        <f t="shared" si="22"/>
        <v>-0.00035791448220475803</v>
      </c>
      <c r="Q75" s="4">
        <f t="shared" si="23"/>
        <v>-0.0009889315040303725</v>
      </c>
      <c r="R75" s="4">
        <f t="shared" si="24"/>
        <v>0.0021938936968268104</v>
      </c>
      <c r="S75" s="4">
        <f t="shared" si="25"/>
        <v>0.0027148265816429665</v>
      </c>
      <c r="T75" s="4">
        <f t="shared" si="26"/>
        <v>0.00126965920714249</v>
      </c>
      <c r="U75" s="4">
        <f t="shared" si="27"/>
        <v>0.00015740036758116018</v>
      </c>
    </row>
    <row r="76" spans="1:21" ht="12.75">
      <c r="A76" s="1">
        <v>47.75</v>
      </c>
      <c r="B76" s="2">
        <v>0.130160061184024</v>
      </c>
      <c r="C76" s="2">
        <v>0.0446013113873212</v>
      </c>
      <c r="D76" s="2">
        <v>-0.0178617753992849</v>
      </c>
      <c r="E76" s="2">
        <v>-0.00293928857923795</v>
      </c>
      <c r="F76" s="2">
        <v>-0.00232004215933088</v>
      </c>
      <c r="G76" s="2">
        <v>0.0227378840220624</v>
      </c>
      <c r="H76" s="2">
        <v>0.0691723350276237</v>
      </c>
      <c r="I76" s="2">
        <v>0.241003888828163</v>
      </c>
      <c r="J76" s="2">
        <v>0.0289517063561168</v>
      </c>
      <c r="K76" s="5">
        <v>47.75</v>
      </c>
      <c r="L76" s="6">
        <f t="shared" si="28"/>
        <v>0.003654859757357642</v>
      </c>
      <c r="M76" s="4">
        <f t="shared" si="19"/>
        <v>0.0004555602141440841</v>
      </c>
      <c r="N76" s="4">
        <f t="shared" si="20"/>
        <v>0.0029771375351036905</v>
      </c>
      <c r="O76" s="4">
        <f t="shared" si="21"/>
        <v>-0.0037509728338498294</v>
      </c>
      <c r="P76" s="4">
        <f t="shared" si="22"/>
        <v>-0.0005878577158475901</v>
      </c>
      <c r="Q76" s="4">
        <f t="shared" si="23"/>
        <v>-0.00031900579690799605</v>
      </c>
      <c r="R76" s="4">
        <f t="shared" si="24"/>
        <v>0.0015632295265167902</v>
      </c>
      <c r="S76" s="4">
        <f t="shared" si="25"/>
        <v>0.0019887046320441813</v>
      </c>
      <c r="T76" s="4">
        <f t="shared" si="26"/>
        <v>0.0012050194441408152</v>
      </c>
      <c r="U76" s="4">
        <f t="shared" si="27"/>
        <v>0.00012304475201349642</v>
      </c>
    </row>
    <row r="77" spans="1:21" ht="12.75">
      <c r="A77" s="1">
        <v>48.25</v>
      </c>
      <c r="B77" s="2">
        <v>0.118956947278233</v>
      </c>
      <c r="C77" s="2">
        <v>0.0407267195173575</v>
      </c>
      <c r="D77" s="2">
        <v>-0.0158940570359015</v>
      </c>
      <c r="E77" s="2">
        <v>-0.00356409126266831</v>
      </c>
      <c r="F77" s="2">
        <v>0.00102564003018126</v>
      </c>
      <c r="G77" s="2">
        <v>0.0149321630769627</v>
      </c>
      <c r="H77" s="2">
        <v>0.0541161479559623</v>
      </c>
      <c r="I77" s="2">
        <v>0.221872316427869</v>
      </c>
      <c r="J77" s="2">
        <v>0.0180517245629738</v>
      </c>
      <c r="K77" s="5">
        <v>48.25</v>
      </c>
      <c r="L77" s="6">
        <f t="shared" si="28"/>
        <v>0.00299381999414146</v>
      </c>
      <c r="M77" s="4">
        <f t="shared" si="19"/>
        <v>0.0004163493154738156</v>
      </c>
      <c r="N77" s="4">
        <f t="shared" si="20"/>
        <v>0.0027185085277836134</v>
      </c>
      <c r="O77" s="4">
        <f t="shared" si="21"/>
        <v>-0.0033377519775393155</v>
      </c>
      <c r="P77" s="4">
        <f t="shared" si="22"/>
        <v>-0.000712818252533662</v>
      </c>
      <c r="Q77" s="4">
        <f t="shared" si="23"/>
        <v>0.00014102550414992328</v>
      </c>
      <c r="R77" s="4">
        <f t="shared" si="24"/>
        <v>0.0010265862115411857</v>
      </c>
      <c r="S77" s="4">
        <f t="shared" si="25"/>
        <v>0.001555839253733916</v>
      </c>
      <c r="T77" s="4">
        <f t="shared" si="26"/>
        <v>0.001109361582139345</v>
      </c>
      <c r="U77" s="4">
        <f t="shared" si="27"/>
        <v>7.671982939263866E-05</v>
      </c>
    </row>
    <row r="78" spans="1:21" ht="12.75">
      <c r="A78" s="1">
        <v>48.75</v>
      </c>
      <c r="B78" s="2">
        <v>0.107043486141539</v>
      </c>
      <c r="C78" s="2">
        <v>0.036637991914954</v>
      </c>
      <c r="D78" s="2">
        <v>-0.0139471702868465</v>
      </c>
      <c r="E78" s="2">
        <v>-0.00389373185283575</v>
      </c>
      <c r="F78" s="2">
        <v>0.00324109230506024</v>
      </c>
      <c r="G78" s="2">
        <v>0.00907199777043765</v>
      </c>
      <c r="H78" s="2">
        <v>0.0423919591641662</v>
      </c>
      <c r="I78" s="2">
        <v>0.198545155212198</v>
      </c>
      <c r="J78" s="2">
        <v>0.0155101692436667</v>
      </c>
      <c r="K78" s="5">
        <v>48.75</v>
      </c>
      <c r="L78" s="6">
        <f t="shared" si="28"/>
        <v>0.0024593488909933742</v>
      </c>
      <c r="M78" s="4">
        <f t="shared" si="19"/>
        <v>0.0003746522014953865</v>
      </c>
      <c r="N78" s="4">
        <f t="shared" si="20"/>
        <v>0.00244558596032318</v>
      </c>
      <c r="O78" s="4">
        <f t="shared" si="21"/>
        <v>-0.0029289057602377654</v>
      </c>
      <c r="P78" s="4">
        <f t="shared" si="22"/>
        <v>-0.0007787463705671501</v>
      </c>
      <c r="Q78" s="4">
        <f t="shared" si="23"/>
        <v>0.00044565019194578307</v>
      </c>
      <c r="R78" s="4">
        <f t="shared" si="24"/>
        <v>0.0006236998467175884</v>
      </c>
      <c r="S78" s="4">
        <f t="shared" si="25"/>
        <v>0.0012187688259697783</v>
      </c>
      <c r="T78" s="4">
        <f t="shared" si="26"/>
        <v>0.00099272577606099</v>
      </c>
      <c r="U78" s="4">
        <f t="shared" si="27"/>
        <v>6.591821928558348E-05</v>
      </c>
    </row>
    <row r="79" spans="1:21" ht="12.75">
      <c r="A79" s="1">
        <v>49.25</v>
      </c>
      <c r="B79" s="2">
        <v>0.0949707401068338</v>
      </c>
      <c r="C79" s="2">
        <v>0.0325152124850342</v>
      </c>
      <c r="D79" s="2">
        <v>-0.01205417710714</v>
      </c>
      <c r="E79" s="2">
        <v>-0.00396650224832706</v>
      </c>
      <c r="F79" s="2">
        <v>0.00439236047476351</v>
      </c>
      <c r="G79" s="2">
        <v>0.00525371802931778</v>
      </c>
      <c r="H79" s="2">
        <v>0.0328550636044534</v>
      </c>
      <c r="I79" s="2">
        <v>0.171357077011915</v>
      </c>
      <c r="J79" s="2">
        <v>0.0231894960674895</v>
      </c>
      <c r="K79" s="5">
        <v>49.25</v>
      </c>
      <c r="L79" s="6">
        <f t="shared" si="28"/>
        <v>0.0020431768833551606</v>
      </c>
      <c r="M79" s="4">
        <f t="shared" si="19"/>
        <v>0.0003323975903739184</v>
      </c>
      <c r="N79" s="4">
        <f t="shared" si="20"/>
        <v>0.0021703904333760333</v>
      </c>
      <c r="O79" s="4">
        <f t="shared" si="21"/>
        <v>-0.0025313771924994</v>
      </c>
      <c r="P79" s="4">
        <f t="shared" si="22"/>
        <v>-0.0007933004496654119</v>
      </c>
      <c r="Q79" s="4">
        <f t="shared" si="23"/>
        <v>0.0006039495652799828</v>
      </c>
      <c r="R79" s="4">
        <f t="shared" si="24"/>
        <v>0.0003611931145155974</v>
      </c>
      <c r="S79" s="4">
        <f t="shared" si="25"/>
        <v>0.0009445830786280353</v>
      </c>
      <c r="T79" s="4">
        <f t="shared" si="26"/>
        <v>0.000856785385059575</v>
      </c>
      <c r="U79" s="4">
        <f t="shared" si="27"/>
        <v>9.855535828683039E-05</v>
      </c>
    </row>
    <row r="80" spans="1:21" ht="12.75">
      <c r="A80" s="1">
        <v>49.75</v>
      </c>
      <c r="B80" s="2">
        <v>0.0827387091741179</v>
      </c>
      <c r="C80" s="2">
        <v>0.028358381227598</v>
      </c>
      <c r="D80" s="2">
        <v>-0.0102150774967819</v>
      </c>
      <c r="E80" s="2">
        <v>-0.00378240244914226</v>
      </c>
      <c r="F80" s="2">
        <v>0.00447944453929106</v>
      </c>
      <c r="G80" s="2">
        <v>0.00347732385360308</v>
      </c>
      <c r="H80" s="2">
        <v>0.0255054612768239</v>
      </c>
      <c r="I80" s="2">
        <v>0.140308081827018</v>
      </c>
      <c r="J80" s="2">
        <v>0.0410897050344422</v>
      </c>
      <c r="K80" s="5">
        <v>49.75</v>
      </c>
      <c r="L80" s="6">
        <f t="shared" si="28"/>
        <v>0.0017453039712268172</v>
      </c>
      <c r="M80" s="4">
        <f t="shared" si="19"/>
        <v>0.0002895854821094127</v>
      </c>
      <c r="N80" s="4">
        <f t="shared" si="20"/>
        <v>0.0018929219469421667</v>
      </c>
      <c r="O80" s="4">
        <f t="shared" si="21"/>
        <v>-0.002145166274324199</v>
      </c>
      <c r="P80" s="4">
        <f t="shared" si="22"/>
        <v>-0.000756480489828452</v>
      </c>
      <c r="Q80" s="4">
        <f t="shared" si="23"/>
        <v>0.0006159236241525208</v>
      </c>
      <c r="R80" s="4">
        <f t="shared" si="24"/>
        <v>0.00023906601493521178</v>
      </c>
      <c r="S80" s="4">
        <f t="shared" si="25"/>
        <v>0.0007332820117086872</v>
      </c>
      <c r="T80" s="4">
        <f t="shared" si="26"/>
        <v>0.00070154040913509</v>
      </c>
      <c r="U80" s="4">
        <f t="shared" si="27"/>
        <v>0.0001746312463963794</v>
      </c>
    </row>
    <row r="81" spans="1:21" ht="12.75">
      <c r="A81" s="1">
        <v>50.25</v>
      </c>
      <c r="B81" s="2">
        <v>0.0703499987455904</v>
      </c>
      <c r="C81" s="2">
        <v>0.0241629897956644</v>
      </c>
      <c r="D81" s="2">
        <v>-0.00843403709136907</v>
      </c>
      <c r="E81" s="2">
        <v>-0.00336613336818319</v>
      </c>
      <c r="F81" s="2">
        <v>0.00364895097047561</v>
      </c>
      <c r="G81" s="2">
        <v>0.00344892499925138</v>
      </c>
      <c r="H81" s="2">
        <v>0.0201347636483473</v>
      </c>
      <c r="I81" s="2">
        <v>0.106553625941927</v>
      </c>
      <c r="J81" s="2">
        <v>0.066194129728336</v>
      </c>
      <c r="K81" s="5">
        <v>50.25</v>
      </c>
      <c r="L81" s="6">
        <f t="shared" si="28"/>
        <v>0.001546542089729999</v>
      </c>
      <c r="M81" s="4">
        <f t="shared" si="19"/>
        <v>0.00024622499560956643</v>
      </c>
      <c r="N81" s="4">
        <f t="shared" si="20"/>
        <v>0.0016128795688605988</v>
      </c>
      <c r="O81" s="4">
        <f t="shared" si="21"/>
        <v>-0.0017711477891875049</v>
      </c>
      <c r="P81" s="4">
        <f t="shared" si="22"/>
        <v>-0.0006732266736366381</v>
      </c>
      <c r="Q81" s="4">
        <f t="shared" si="23"/>
        <v>0.0005017307584403964</v>
      </c>
      <c r="R81" s="4">
        <f t="shared" si="24"/>
        <v>0.0002371135936985324</v>
      </c>
      <c r="S81" s="4">
        <f t="shared" si="25"/>
        <v>0.0005788744548899849</v>
      </c>
      <c r="T81" s="4">
        <f t="shared" si="26"/>
        <v>0.0005327681297096349</v>
      </c>
      <c r="U81" s="4">
        <f t="shared" si="27"/>
        <v>0.000281325051345428</v>
      </c>
    </row>
    <row r="82" spans="1:21" ht="12.75">
      <c r="A82" s="1">
        <v>50.75</v>
      </c>
      <c r="B82" s="2">
        <v>0.0578202412344483</v>
      </c>
      <c r="C82" s="2">
        <v>0.0199019881073465</v>
      </c>
      <c r="D82" s="2">
        <v>-0.00673604970448132</v>
      </c>
      <c r="E82" s="2">
        <v>-0.00286590048286097</v>
      </c>
      <c r="F82" s="2">
        <v>0.00278051859931338</v>
      </c>
      <c r="G82" s="2">
        <v>0.00340518000200963</v>
      </c>
      <c r="H82" s="2">
        <v>0.0154926395214409</v>
      </c>
      <c r="I82" s="2">
        <v>0.07702644706315</v>
      </c>
      <c r="J82" s="2">
        <v>0.0804027716520381</v>
      </c>
      <c r="K82" s="5">
        <v>50.75</v>
      </c>
      <c r="L82" s="6">
        <f t="shared" si="28"/>
        <v>0.0013317628495947663</v>
      </c>
      <c r="M82" s="4">
        <f t="shared" si="19"/>
        <v>0.00020237084432056908</v>
      </c>
      <c r="N82" s="4">
        <f t="shared" si="20"/>
        <v>0.001328457706165379</v>
      </c>
      <c r="O82" s="4">
        <f t="shared" si="21"/>
        <v>-0.0014145704379410773</v>
      </c>
      <c r="P82" s="4">
        <f t="shared" si="22"/>
        <v>-0.0005731800965721941</v>
      </c>
      <c r="Q82" s="4">
        <f t="shared" si="23"/>
        <v>0.0003823213074055897</v>
      </c>
      <c r="R82" s="4">
        <f t="shared" si="24"/>
        <v>0.00023410612513816208</v>
      </c>
      <c r="S82" s="4">
        <f t="shared" si="25"/>
        <v>0.0004454133862414259</v>
      </c>
      <c r="T82" s="4">
        <f t="shared" si="26"/>
        <v>0.00038513223531575</v>
      </c>
      <c r="U82" s="4">
        <f t="shared" si="27"/>
        <v>0.00034171177952116194</v>
      </c>
    </row>
    <row r="83" spans="1:21" ht="12.75">
      <c r="A83" s="1">
        <v>51.25</v>
      </c>
      <c r="B83" s="2">
        <v>0.0451520420428909</v>
      </c>
      <c r="C83" s="2">
        <v>0.0155708678156632</v>
      </c>
      <c r="D83" s="2">
        <v>-0.00512528097171536</v>
      </c>
      <c r="E83" s="2">
        <v>-0.00230640470607745</v>
      </c>
      <c r="F83" s="2">
        <v>0.0020207538976371</v>
      </c>
      <c r="G83" s="2">
        <v>0.00305219861783566</v>
      </c>
      <c r="H83" s="2">
        <v>0.0113707003631743</v>
      </c>
      <c r="I83" s="2">
        <v>0.0528820014751051</v>
      </c>
      <c r="J83" s="2">
        <v>0.0806989643893598</v>
      </c>
      <c r="K83" s="5">
        <v>51.25</v>
      </c>
      <c r="L83" s="6">
        <f t="shared" si="28"/>
        <v>0.0010817781859427898</v>
      </c>
      <c r="M83" s="4">
        <f t="shared" si="19"/>
        <v>0.0001580321471501182</v>
      </c>
      <c r="N83" s="4">
        <f t="shared" si="20"/>
        <v>0.0010393554266955186</v>
      </c>
      <c r="O83" s="4">
        <f t="shared" si="21"/>
        <v>-0.0010763090040602258</v>
      </c>
      <c r="P83" s="4">
        <f t="shared" si="22"/>
        <v>-0.00046128094121549004</v>
      </c>
      <c r="Q83" s="4">
        <f t="shared" si="23"/>
        <v>0.0002778536609251013</v>
      </c>
      <c r="R83" s="4">
        <f t="shared" si="24"/>
        <v>0.00020983865497620164</v>
      </c>
      <c r="S83" s="4">
        <f t="shared" si="25"/>
        <v>0.00032690763544126117</v>
      </c>
      <c r="T83" s="4">
        <f t="shared" si="26"/>
        <v>0.0002644100073755255</v>
      </c>
      <c r="U83" s="4">
        <f t="shared" si="27"/>
        <v>0.0003429705986547792</v>
      </c>
    </row>
    <row r="84" spans="1:21" ht="12.75">
      <c r="A84" s="1">
        <v>51.75</v>
      </c>
      <c r="B84" s="2">
        <v>0.0323454011709181</v>
      </c>
      <c r="C84" s="2">
        <v>0.0111696289206145</v>
      </c>
      <c r="D84" s="2">
        <v>-0.00360173089307118</v>
      </c>
      <c r="E84" s="2">
        <v>-0.00168764603783263</v>
      </c>
      <c r="F84" s="2">
        <v>0.00136965686544675</v>
      </c>
      <c r="G84" s="2">
        <v>0.00238998084672948</v>
      </c>
      <c r="H84" s="2">
        <v>0.00776894617354753</v>
      </c>
      <c r="I84" s="2">
        <v>0.0341202891777925</v>
      </c>
      <c r="J84" s="2">
        <v>0.0670827079403009</v>
      </c>
      <c r="K84" s="5">
        <v>51.75</v>
      </c>
      <c r="L84" s="6">
        <f t="shared" si="28"/>
        <v>0.0007965880987740701</v>
      </c>
      <c r="M84" s="4">
        <f t="shared" si="19"/>
        <v>0.00011320890409821337</v>
      </c>
      <c r="N84" s="4">
        <f t="shared" si="20"/>
        <v>0.0007455727304510179</v>
      </c>
      <c r="O84" s="4">
        <f t="shared" si="21"/>
        <v>-0.0007563634875449479</v>
      </c>
      <c r="P84" s="4">
        <f t="shared" si="22"/>
        <v>-0.000337529207566526</v>
      </c>
      <c r="Q84" s="4">
        <f t="shared" si="23"/>
        <v>0.00018832781899892813</v>
      </c>
      <c r="R84" s="4">
        <f t="shared" si="24"/>
        <v>0.00016431118321265175</v>
      </c>
      <c r="S84" s="4">
        <f t="shared" si="25"/>
        <v>0.0002233572024894915</v>
      </c>
      <c r="T84" s="4">
        <f t="shared" si="26"/>
        <v>0.00017060144588896251</v>
      </c>
      <c r="U84" s="4">
        <f t="shared" si="27"/>
        <v>0.00028510150874627884</v>
      </c>
    </row>
    <row r="85" spans="1:21" ht="12.75">
      <c r="A85" s="1">
        <v>52.25</v>
      </c>
      <c r="B85" s="2">
        <v>0.0198221576583442</v>
      </c>
      <c r="C85" s="2">
        <v>0.00684676616944656</v>
      </c>
      <c r="D85" s="2">
        <v>-0.0021993824937999</v>
      </c>
      <c r="E85" s="2">
        <v>-0.00103822051329999</v>
      </c>
      <c r="F85" s="2">
        <v>0.000830594961641119</v>
      </c>
      <c r="G85" s="2">
        <v>0.0014875391794963</v>
      </c>
      <c r="H85" s="2">
        <v>0.00471865286963638</v>
      </c>
      <c r="I85" s="2">
        <v>0.0204865616038262</v>
      </c>
      <c r="J85" s="2">
        <v>0.0421533305042666</v>
      </c>
      <c r="K85" s="5">
        <v>52.25</v>
      </c>
      <c r="L85" s="6">
        <f t="shared" si="28"/>
        <v>0.0004906056257371201</v>
      </c>
      <c r="M85" s="4">
        <f t="shared" si="19"/>
        <v>6.93775518042047E-05</v>
      </c>
      <c r="N85" s="4">
        <f t="shared" si="20"/>
        <v>0.0004570216418105579</v>
      </c>
      <c r="O85" s="4">
        <f t="shared" si="21"/>
        <v>-0.00046187032369797903</v>
      </c>
      <c r="P85" s="4">
        <f t="shared" si="22"/>
        <v>-0.000207644102659998</v>
      </c>
      <c r="Q85" s="4">
        <f t="shared" si="23"/>
        <v>0.00011420680722565387</v>
      </c>
      <c r="R85" s="4">
        <f t="shared" si="24"/>
        <v>0.00010226831859037063</v>
      </c>
      <c r="S85" s="4">
        <f t="shared" si="25"/>
        <v>0.00013566127000204592</v>
      </c>
      <c r="T85" s="4">
        <f t="shared" si="26"/>
        <v>0.00010243280801913101</v>
      </c>
      <c r="U85" s="4">
        <f t="shared" si="27"/>
        <v>0.00017915165464313308</v>
      </c>
    </row>
    <row r="86" spans="1:21" ht="12.75">
      <c r="A86" s="1">
        <v>52.75</v>
      </c>
      <c r="B86" s="2">
        <v>0.0101133457440531</v>
      </c>
      <c r="C86" s="2">
        <v>0.003493248045636</v>
      </c>
      <c r="D86" s="2">
        <v>-0.00112213392540811</v>
      </c>
      <c r="E86" s="2">
        <v>-0.000529704343520404</v>
      </c>
      <c r="F86" s="2">
        <v>0.000423772939612816</v>
      </c>
      <c r="G86" s="2">
        <v>0.000758948560967501</v>
      </c>
      <c r="H86" s="2">
        <v>0.00240747595389611</v>
      </c>
      <c r="I86" s="2">
        <v>0.0104523273488909</v>
      </c>
      <c r="J86" s="2">
        <v>0.021506801277687</v>
      </c>
      <c r="K86" s="5">
        <v>52.75</v>
      </c>
      <c r="L86" s="6">
        <f t="shared" si="28"/>
        <v>0.00025030899272302025</v>
      </c>
      <c r="M86" s="4">
        <f t="shared" si="19"/>
        <v>3.539671010418585E-05</v>
      </c>
      <c r="N86" s="4">
        <f t="shared" si="20"/>
        <v>0.00023317430704620303</v>
      </c>
      <c r="O86" s="4">
        <f t="shared" si="21"/>
        <v>-0.00023564812433570311</v>
      </c>
      <c r="P86" s="4">
        <f t="shared" si="22"/>
        <v>-0.00010594086870408082</v>
      </c>
      <c r="Q86" s="4">
        <f t="shared" si="23"/>
        <v>5.8268779196762206E-05</v>
      </c>
      <c r="R86" s="4">
        <f t="shared" si="24"/>
        <v>5.21777135665157E-05</v>
      </c>
      <c r="S86" s="4">
        <f t="shared" si="25"/>
        <v>6.921493367451317E-05</v>
      </c>
      <c r="T86" s="4">
        <f t="shared" si="26"/>
        <v>5.22616367444545E-05</v>
      </c>
      <c r="U86" s="4">
        <f t="shared" si="27"/>
        <v>9.140390543016976E-05</v>
      </c>
    </row>
    <row r="87" spans="1:21" ht="12.75">
      <c r="A87" s="1">
        <v>53.25</v>
      </c>
      <c r="B87" s="2">
        <v>0.00364080446785913</v>
      </c>
      <c r="C87" s="2">
        <v>0.00125756929642896</v>
      </c>
      <c r="D87" s="2">
        <v>-0.000403968213146921</v>
      </c>
      <c r="E87" s="2">
        <v>-0.000190693563667345</v>
      </c>
      <c r="F87" s="2">
        <v>0.000152558258260614</v>
      </c>
      <c r="G87" s="2">
        <v>0.0002732214819483</v>
      </c>
      <c r="H87" s="2">
        <v>0.0008666913434026</v>
      </c>
      <c r="I87" s="2">
        <v>0.00376283784560073</v>
      </c>
      <c r="J87" s="2">
        <v>0.00774244845996733</v>
      </c>
      <c r="K87" s="5">
        <v>53.25</v>
      </c>
      <c r="L87" s="6">
        <f t="shared" si="28"/>
        <v>9.011123738028723E-05</v>
      </c>
      <c r="M87" s="4">
        <f t="shared" si="19"/>
        <v>1.2742815637506956E-05</v>
      </c>
      <c r="N87" s="4">
        <f t="shared" si="20"/>
        <v>8.394275053663308E-05</v>
      </c>
      <c r="O87" s="4">
        <f t="shared" si="21"/>
        <v>-8.483332476085342E-05</v>
      </c>
      <c r="P87" s="4">
        <f t="shared" si="22"/>
        <v>-3.8138712733469005E-05</v>
      </c>
      <c r="Q87" s="4">
        <f t="shared" si="23"/>
        <v>2.0976760510834426E-05</v>
      </c>
      <c r="R87" s="4">
        <f t="shared" si="24"/>
        <v>1.8783976883945626E-05</v>
      </c>
      <c r="S87" s="4">
        <f t="shared" si="25"/>
        <v>2.4917376122824752E-05</v>
      </c>
      <c r="T87" s="4">
        <f t="shared" si="26"/>
        <v>1.881418922800365E-05</v>
      </c>
      <c r="U87" s="4">
        <f t="shared" si="27"/>
        <v>3.2905405954861155E-05</v>
      </c>
    </row>
    <row r="88" spans="1:21" ht="12.75">
      <c r="A88" s="1">
        <v>53.75</v>
      </c>
      <c r="B88" s="2">
        <v>0.000404533829762126</v>
      </c>
      <c r="C88" s="2">
        <v>0.00013972992182544</v>
      </c>
      <c r="D88" s="2">
        <v>-4.48853570163245E-05</v>
      </c>
      <c r="E88" s="2">
        <v>-2.11881737408161E-05</v>
      </c>
      <c r="F88" s="2">
        <v>1.69509175845126E-05</v>
      </c>
      <c r="G88" s="2">
        <v>3.03579424387E-05</v>
      </c>
      <c r="H88" s="2">
        <v>9.62990381558445E-05</v>
      </c>
      <c r="I88" s="2">
        <v>0.000418093093955637</v>
      </c>
      <c r="J88" s="2">
        <v>0.000860272051107481</v>
      </c>
      <c r="K88" s="5">
        <v>53.75</v>
      </c>
      <c r="L88" s="6">
        <f t="shared" si="28"/>
        <v>1.0012359708920815E-05</v>
      </c>
      <c r="M88" s="4">
        <f t="shared" si="19"/>
        <v>1.415868404167441E-06</v>
      </c>
      <c r="N88" s="4">
        <f t="shared" si="20"/>
        <v>9.326972281848122E-06</v>
      </c>
      <c r="O88" s="4">
        <f t="shared" si="21"/>
        <v>-9.425924973428145E-06</v>
      </c>
      <c r="P88" s="4">
        <f t="shared" si="22"/>
        <v>-4.23763474816322E-06</v>
      </c>
      <c r="Q88" s="4">
        <f t="shared" si="23"/>
        <v>2.3307511678704824E-06</v>
      </c>
      <c r="R88" s="4">
        <f t="shared" si="24"/>
        <v>2.0871085426606253E-06</v>
      </c>
      <c r="S88" s="4">
        <f t="shared" si="25"/>
        <v>2.7685973469805295E-06</v>
      </c>
      <c r="T88" s="4">
        <f t="shared" si="26"/>
        <v>2.090465469778185E-06</v>
      </c>
      <c r="U88" s="4">
        <f t="shared" si="27"/>
        <v>3.6561562172067948E-06</v>
      </c>
    </row>
    <row r="89" spans="1:21" ht="12.75">
      <c r="A89" s="1">
        <v>54.25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5">
        <v>54.25</v>
      </c>
      <c r="L89" s="6">
        <f t="shared" si="28"/>
        <v>0</v>
      </c>
      <c r="M89" s="4">
        <f t="shared" si="19"/>
        <v>0</v>
      </c>
      <c r="N89" s="4">
        <f t="shared" si="20"/>
        <v>0</v>
      </c>
      <c r="O89" s="4">
        <f t="shared" si="21"/>
        <v>0</v>
      </c>
      <c r="P89" s="4">
        <f t="shared" si="22"/>
        <v>0</v>
      </c>
      <c r="Q89" s="4">
        <f t="shared" si="23"/>
        <v>0</v>
      </c>
      <c r="R89" s="4">
        <f t="shared" si="24"/>
        <v>0</v>
      </c>
      <c r="S89" s="4">
        <f t="shared" si="25"/>
        <v>0</v>
      </c>
      <c r="T89" s="4">
        <f t="shared" si="26"/>
        <v>0</v>
      </c>
      <c r="U89" s="4">
        <f t="shared" si="27"/>
        <v>0</v>
      </c>
    </row>
    <row r="90" spans="1:21" ht="12.75">
      <c r="A90" s="1">
        <v>54.75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5">
        <v>54.75</v>
      </c>
      <c r="L90" s="6">
        <f t="shared" si="28"/>
        <v>0</v>
      </c>
      <c r="M90" s="4">
        <f t="shared" si="19"/>
        <v>0</v>
      </c>
      <c r="N90" s="4">
        <f t="shared" si="20"/>
        <v>0</v>
      </c>
      <c r="O90" s="4">
        <f t="shared" si="21"/>
        <v>0</v>
      </c>
      <c r="P90" s="4">
        <f t="shared" si="22"/>
        <v>0</v>
      </c>
      <c r="Q90" s="4">
        <f t="shared" si="23"/>
        <v>0</v>
      </c>
      <c r="R90" s="4">
        <f t="shared" si="24"/>
        <v>0</v>
      </c>
      <c r="S90" s="4">
        <f t="shared" si="25"/>
        <v>0</v>
      </c>
      <c r="T90" s="4">
        <f t="shared" si="26"/>
        <v>0</v>
      </c>
      <c r="U90" s="4">
        <f t="shared" si="27"/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zoomScale="130" zoomScaleNormal="130" workbookViewId="0" topLeftCell="A1">
      <selection activeCell="J14" sqref="J14"/>
    </sheetView>
  </sheetViews>
  <sheetFormatPr defaultColWidth="9.140625" defaultRowHeight="12.75"/>
  <sheetData>
    <row r="1" ht="12.75">
      <c r="C1" t="s">
        <v>18</v>
      </c>
    </row>
    <row r="3" spans="4:7" ht="12.75">
      <c r="D3" t="s">
        <v>14</v>
      </c>
      <c r="E3" t="s">
        <v>15</v>
      </c>
      <c r="F3" t="s">
        <v>16</v>
      </c>
      <c r="G3" t="s">
        <v>17</v>
      </c>
    </row>
    <row r="4" spans="2:7" ht="12.75">
      <c r="B4">
        <v>10</v>
      </c>
      <c r="C4" s="3">
        <v>15</v>
      </c>
      <c r="D4" s="7">
        <v>0</v>
      </c>
      <c r="E4" s="7">
        <v>0.005</v>
      </c>
      <c r="F4">
        <v>14</v>
      </c>
      <c r="G4" s="8">
        <f>+D4+F4*(E4-D4)/20</f>
        <v>0.0035000000000000005</v>
      </c>
    </row>
    <row r="5" spans="2:7" ht="12.75">
      <c r="B5">
        <v>15</v>
      </c>
      <c r="C5" s="3">
        <v>20</v>
      </c>
      <c r="D5" s="7">
        <v>0.005</v>
      </c>
      <c r="E5" s="7">
        <v>0.1</v>
      </c>
      <c r="F5">
        <v>13</v>
      </c>
      <c r="G5" s="8">
        <f>+D5+F5*(E5-D5)/20</f>
        <v>0.06675</v>
      </c>
    </row>
    <row r="6" spans="2:7" ht="12.75">
      <c r="B6">
        <v>20</v>
      </c>
      <c r="C6" s="3">
        <v>25</v>
      </c>
      <c r="D6" s="7">
        <v>0.05</v>
      </c>
      <c r="E6" s="7">
        <v>0.25</v>
      </c>
      <c r="F6">
        <v>16</v>
      </c>
      <c r="G6" s="8">
        <f aca="true" t="shared" si="0" ref="G6:G12">+D6+F6*(E6-D6)/20</f>
        <v>0.21000000000000002</v>
      </c>
    </row>
    <row r="7" spans="2:7" ht="12.75">
      <c r="B7">
        <v>25</v>
      </c>
      <c r="C7" s="3">
        <v>30</v>
      </c>
      <c r="D7" s="7">
        <v>0.05</v>
      </c>
      <c r="E7" s="7">
        <v>0.25</v>
      </c>
      <c r="F7">
        <v>15</v>
      </c>
      <c r="G7" s="8">
        <f t="shared" si="0"/>
        <v>0.2</v>
      </c>
    </row>
    <row r="8" spans="2:7" ht="12.75">
      <c r="B8">
        <v>30</v>
      </c>
      <c r="C8" s="3">
        <v>35</v>
      </c>
      <c r="D8" s="7">
        <v>0.025</v>
      </c>
      <c r="E8" s="7">
        <v>0.15</v>
      </c>
      <c r="F8">
        <v>18</v>
      </c>
      <c r="G8" s="8">
        <f t="shared" si="0"/>
        <v>0.1375</v>
      </c>
    </row>
    <row r="9" spans="2:7" ht="12.75">
      <c r="B9">
        <v>35</v>
      </c>
      <c r="C9" s="3">
        <v>40</v>
      </c>
      <c r="D9" s="7">
        <v>0.025</v>
      </c>
      <c r="E9" s="7">
        <v>0.15</v>
      </c>
      <c r="F9">
        <v>7</v>
      </c>
      <c r="G9" s="8">
        <f t="shared" si="0"/>
        <v>0.06875</v>
      </c>
    </row>
    <row r="10" spans="2:7" ht="12.75">
      <c r="B10">
        <v>40</v>
      </c>
      <c r="C10" s="3">
        <v>45</v>
      </c>
      <c r="D10" s="7">
        <v>0.005</v>
      </c>
      <c r="E10" s="7">
        <v>0.1</v>
      </c>
      <c r="F10">
        <v>5</v>
      </c>
      <c r="G10" s="8">
        <f t="shared" si="0"/>
        <v>0.02875</v>
      </c>
    </row>
    <row r="11" spans="2:7" ht="12.75">
      <c r="B11">
        <v>45</v>
      </c>
      <c r="C11" s="3">
        <v>50</v>
      </c>
      <c r="D11" s="7">
        <v>0.005</v>
      </c>
      <c r="E11" s="7">
        <v>0.1</v>
      </c>
      <c r="F11">
        <v>0</v>
      </c>
      <c r="G11" s="8">
        <f t="shared" si="0"/>
        <v>0.005</v>
      </c>
    </row>
    <row r="12" spans="2:7" ht="12.75">
      <c r="B12">
        <v>50</v>
      </c>
      <c r="C12" s="3">
        <v>55</v>
      </c>
      <c r="D12" s="7">
        <v>0</v>
      </c>
      <c r="E12" s="7">
        <v>0.005</v>
      </c>
      <c r="F12">
        <v>17</v>
      </c>
      <c r="G12" s="8">
        <f t="shared" si="0"/>
        <v>0.00425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Schmertmann</dc:creator>
  <cp:keywords/>
  <dc:description/>
  <cp:lastModifiedBy>Carl Schmertmann</cp:lastModifiedBy>
  <dcterms:created xsi:type="dcterms:W3CDTF">2012-07-06T21:26:55Z</dcterms:created>
  <dcterms:modified xsi:type="dcterms:W3CDTF">2012-07-08T13:01:23Z</dcterms:modified>
  <cp:category/>
  <cp:version/>
  <cp:contentType/>
  <cp:contentStatus/>
</cp:coreProperties>
</file>